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ksandar\Desktop\"/>
    </mc:Choice>
  </mc:AlternateContent>
  <xr:revisionPtr revIDLastSave="0" documentId="13_ncr:1_{DF44CA4C-C0C3-4809-A8E2-39A5EF11D6DE}" xr6:coauthVersionLast="47" xr6:coauthVersionMax="47" xr10:uidLastSave="{00000000-0000-0000-0000-000000000000}"/>
  <bookViews>
    <workbookView xWindow="-96" yWindow="-96" windowWidth="23232" windowHeight="12432" xr2:uid="{42335021-2DDE-45B6-A607-8E983882EB60}"/>
  </bookViews>
  <sheets>
    <sheet name="football" sheetId="1" r:id="rId1"/>
    <sheet name="nba" sheetId="2" r:id="rId2"/>
    <sheet name="tennis" sheetId="3" r:id="rId3"/>
  </sheets>
  <definedNames>
    <definedName name="_xlnm._FilterDatabase" localSheetId="0" hidden="1">football!$A$1:$AD$49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3" l="1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G12" i="3"/>
  <c r="F12" i="3"/>
  <c r="F8" i="2"/>
  <c r="G8" i="2"/>
  <c r="F9" i="2"/>
  <c r="G9" i="2"/>
  <c r="F10" i="2"/>
  <c r="G10" i="2"/>
  <c r="F11" i="2"/>
  <c r="G11" i="2"/>
  <c r="G7" i="2"/>
  <c r="F7" i="2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G26" i="1"/>
  <c r="F26" i="1"/>
  <c r="V3" i="3"/>
  <c r="W3" i="3"/>
  <c r="V4" i="3"/>
  <c r="W4" i="3"/>
  <c r="V5" i="3"/>
  <c r="W5" i="3"/>
  <c r="V6" i="3"/>
  <c r="W6" i="3"/>
  <c r="V7" i="3"/>
  <c r="W7" i="3"/>
  <c r="V8" i="3"/>
  <c r="W8" i="3"/>
  <c r="V9" i="3"/>
  <c r="W9" i="3"/>
  <c r="V10" i="3"/>
  <c r="W10" i="3"/>
  <c r="V11" i="3"/>
  <c r="W11" i="3"/>
  <c r="V12" i="3"/>
  <c r="W12" i="3"/>
  <c r="V13" i="3"/>
  <c r="W13" i="3"/>
  <c r="V14" i="3"/>
  <c r="W14" i="3"/>
  <c r="V15" i="3"/>
  <c r="W15" i="3"/>
  <c r="V16" i="3"/>
  <c r="W16" i="3"/>
  <c r="V17" i="3"/>
  <c r="W17" i="3"/>
  <c r="V18" i="3"/>
  <c r="W18" i="3"/>
  <c r="V19" i="3"/>
  <c r="W19" i="3"/>
  <c r="V20" i="3"/>
  <c r="W20" i="3"/>
  <c r="V21" i="3"/>
  <c r="W21" i="3"/>
  <c r="W2" i="3"/>
  <c r="V2" i="3"/>
  <c r="V3" i="2"/>
  <c r="W3" i="2"/>
  <c r="V4" i="2"/>
  <c r="W4" i="2"/>
  <c r="V5" i="2"/>
  <c r="W5" i="2"/>
  <c r="V6" i="2"/>
  <c r="W6" i="2"/>
  <c r="V7" i="2"/>
  <c r="W7" i="2"/>
  <c r="V8" i="2"/>
  <c r="W8" i="2"/>
  <c r="V9" i="2"/>
  <c r="W9" i="2"/>
  <c r="V10" i="2"/>
  <c r="W10" i="2"/>
  <c r="V11" i="2"/>
  <c r="W11" i="2"/>
  <c r="W2" i="2"/>
  <c r="V2" i="2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2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2" i="1"/>
</calcChain>
</file>

<file path=xl/sharedStrings.xml><?xml version="1.0" encoding="utf-8"?>
<sst xmlns="http://schemas.openxmlformats.org/spreadsheetml/2006/main" count="1363" uniqueCount="327">
  <si>
    <t>season</t>
  </si>
  <si>
    <t>division</t>
  </si>
  <si>
    <t>division_label</t>
  </si>
  <si>
    <t>division_png_file</t>
  </si>
  <si>
    <t>date</t>
  </si>
  <si>
    <t>date_norm</t>
  </si>
  <si>
    <t>time</t>
  </si>
  <si>
    <t>game_id</t>
  </si>
  <si>
    <t>team_home</t>
  </si>
  <si>
    <t>team_away</t>
  </si>
  <si>
    <t>team_home_logo</t>
  </si>
  <si>
    <t>team_away_logo</t>
  </si>
  <si>
    <t>BTTS</t>
  </si>
  <si>
    <t>BTTS (Yes)</t>
  </si>
  <si>
    <t>FTR</t>
  </si>
  <si>
    <t>1.67</t>
  </si>
  <si>
    <t>1.53</t>
  </si>
  <si>
    <t>OU25</t>
  </si>
  <si>
    <t>Over 2.5 goals</t>
  </si>
  <si>
    <t>1.22</t>
  </si>
  <si>
    <t>1.62</t>
  </si>
  <si>
    <t>DNB</t>
  </si>
  <si>
    <t>1.83</t>
  </si>
  <si>
    <t>1.33</t>
  </si>
  <si>
    <t>1.44</t>
  </si>
  <si>
    <t>1.75</t>
  </si>
  <si>
    <t>2.00</t>
  </si>
  <si>
    <t>P1</t>
  </si>
  <si>
    <t>ligaportugal.png</t>
  </si>
  <si>
    <t>Rio Ave</t>
  </si>
  <si>
    <t>rioave.png</t>
  </si>
  <si>
    <t>1.57</t>
  </si>
  <si>
    <t>1.35</t>
  </si>
  <si>
    <t>F1</t>
  </si>
  <si>
    <t>Ligue 1</t>
  </si>
  <si>
    <t>ligue1.png</t>
  </si>
  <si>
    <t>Angers</t>
  </si>
  <si>
    <t>angers.png</t>
  </si>
  <si>
    <t>Nantes</t>
  </si>
  <si>
    <t>nantes.png</t>
  </si>
  <si>
    <t>Auxerre</t>
  </si>
  <si>
    <t>auxerre.png</t>
  </si>
  <si>
    <t>Strasbourg</t>
  </si>
  <si>
    <t>strasbourg.png</t>
  </si>
  <si>
    <t>Brest</t>
  </si>
  <si>
    <t>Lyon</t>
  </si>
  <si>
    <t>brest.png</t>
  </si>
  <si>
    <t>lyon.png</t>
  </si>
  <si>
    <t>Montpellier</t>
  </si>
  <si>
    <t>montpellier.png</t>
  </si>
  <si>
    <t>Rennes</t>
  </si>
  <si>
    <t>Marseille</t>
  </si>
  <si>
    <t>Toulouse</t>
  </si>
  <si>
    <t>om.png</t>
  </si>
  <si>
    <t>toulouse.png</t>
  </si>
  <si>
    <t>SP1</t>
  </si>
  <si>
    <t>laliga.png</t>
  </si>
  <si>
    <t>Santa Clara</t>
  </si>
  <si>
    <t>santaclara.png</t>
  </si>
  <si>
    <t>Boavista</t>
  </si>
  <si>
    <t>Getafe</t>
  </si>
  <si>
    <t>Mallorca</t>
  </si>
  <si>
    <t>getafe.png</t>
  </si>
  <si>
    <t>mallorca.png</t>
  </si>
  <si>
    <t>Getafe DNB</t>
  </si>
  <si>
    <t>Braga</t>
  </si>
  <si>
    <t>braga.png</t>
  </si>
  <si>
    <t>Barcelona</t>
  </si>
  <si>
    <t>barcelona.png</t>
  </si>
  <si>
    <t>Real Sociedad</t>
  </si>
  <si>
    <t>Osasuna</t>
  </si>
  <si>
    <t>realsociedad.png</t>
  </si>
  <si>
    <t>osasuna.png</t>
  </si>
  <si>
    <t>Valencia</t>
  </si>
  <si>
    <t>valencia.png</t>
  </si>
  <si>
    <t>rennes.png</t>
  </si>
  <si>
    <t>I1</t>
  </si>
  <si>
    <t>Serie A</t>
  </si>
  <si>
    <t>seriea.png</t>
  </si>
  <si>
    <t>AC Milan</t>
  </si>
  <si>
    <t>acmilan.png</t>
  </si>
  <si>
    <t>Torino</t>
  </si>
  <si>
    <t>torino.png</t>
  </si>
  <si>
    <t>AS Roma</t>
  </si>
  <si>
    <t>Bologna</t>
  </si>
  <si>
    <t>roma.png</t>
  </si>
  <si>
    <t>bologna.png</t>
  </si>
  <si>
    <t>Lazio</t>
  </si>
  <si>
    <t>lazio.png</t>
  </si>
  <si>
    <t>BTTS (No)</t>
  </si>
  <si>
    <t>Monza</t>
  </si>
  <si>
    <t>monza.png</t>
  </si>
  <si>
    <t>Empoli</t>
  </si>
  <si>
    <t>empoli.png</t>
  </si>
  <si>
    <t>N1</t>
  </si>
  <si>
    <t>Eredivisie</t>
  </si>
  <si>
    <t>eredivisie.png</t>
  </si>
  <si>
    <t>Heerenveen</t>
  </si>
  <si>
    <t>heerenveen.png</t>
  </si>
  <si>
    <t>AZ Alkmaar</t>
  </si>
  <si>
    <t>az.png</t>
  </si>
  <si>
    <t>Sparta Rotterdam</t>
  </si>
  <si>
    <t>sparta.png</t>
  </si>
  <si>
    <t>boavista.png</t>
  </si>
  <si>
    <t>Ajax</t>
  </si>
  <si>
    <t>ajax.png</t>
  </si>
  <si>
    <t>1.66</t>
  </si>
  <si>
    <t>1.36</t>
  </si>
  <si>
    <t>1.61</t>
  </si>
  <si>
    <t>OU15</t>
  </si>
  <si>
    <t>Over 1.5 goals</t>
  </si>
  <si>
    <t>D1</t>
  </si>
  <si>
    <t>Bundesliga</t>
  </si>
  <si>
    <t>bundesliga.png</t>
  </si>
  <si>
    <t>Union Berlin</t>
  </si>
  <si>
    <t>unionberlin.png</t>
  </si>
  <si>
    <t>Freiburg</t>
  </si>
  <si>
    <t>freiburg.png</t>
  </si>
  <si>
    <t>Augsburg</t>
  </si>
  <si>
    <t>augsburg.png</t>
  </si>
  <si>
    <t>UN35</t>
  </si>
  <si>
    <t>Under 3.5 goals</t>
  </si>
  <si>
    <t>1.25</t>
  </si>
  <si>
    <t>Torino DNB</t>
  </si>
  <si>
    <t>AS Roma DNB</t>
  </si>
  <si>
    <t>1.60</t>
  </si>
  <si>
    <t>Rennes DNB</t>
  </si>
  <si>
    <t>1.40</t>
  </si>
  <si>
    <t>AZ Alkmaar DNB</t>
  </si>
  <si>
    <t>1.14</t>
  </si>
  <si>
    <t>Heracles</t>
  </si>
  <si>
    <t>heracles.png</t>
  </si>
  <si>
    <t>Zwolle</t>
  </si>
  <si>
    <t>zwolle.png</t>
  </si>
  <si>
    <t>SC Farense</t>
  </si>
  <si>
    <t>farense.png</t>
  </si>
  <si>
    <t>Almere City</t>
  </si>
  <si>
    <t>almerecity.png</t>
  </si>
  <si>
    <t>Estrela</t>
  </si>
  <si>
    <t>estrela.png</t>
  </si>
  <si>
    <t>Alaves</t>
  </si>
  <si>
    <t>alaves.png</t>
  </si>
  <si>
    <t>Moreirense</t>
  </si>
  <si>
    <t>moreirense.png</t>
  </si>
  <si>
    <t>Genoa</t>
  </si>
  <si>
    <t>genoa.png</t>
  </si>
  <si>
    <t>Cagliari</t>
  </si>
  <si>
    <t>cagliari.png</t>
  </si>
  <si>
    <t>Braga DNB</t>
  </si>
  <si>
    <t>Moreirense DNB</t>
  </si>
  <si>
    <t>Willem II</t>
  </si>
  <si>
    <t>willem.png</t>
  </si>
  <si>
    <t>AVS</t>
  </si>
  <si>
    <t>avs.png</t>
  </si>
  <si>
    <t>Leganes</t>
  </si>
  <si>
    <t>leganes.png</t>
  </si>
  <si>
    <t>Como</t>
  </si>
  <si>
    <t>como.png</t>
  </si>
  <si>
    <t>Holstein Kiel</t>
  </si>
  <si>
    <t>kiel.png</t>
  </si>
  <si>
    <t>La Liga</t>
  </si>
  <si>
    <t>Primeira Liga</t>
  </si>
  <si>
    <t>sport</t>
  </si>
  <si>
    <t>football</t>
  </si>
  <si>
    <t>analysis</t>
  </si>
  <si>
    <t>Match serré, les deux équipes sont offensives.</t>
  </si>
  <si>
    <t>Mostly Cloudy</t>
  </si>
  <si>
    <t>Partly Cloudy</t>
  </si>
  <si>
    <t>Sunny</t>
  </si>
  <si>
    <t>Showers</t>
  </si>
  <si>
    <t>Rain</t>
  </si>
  <si>
    <t>Snow</t>
  </si>
  <si>
    <t>Drizzle</t>
  </si>
  <si>
    <t>Sleet</t>
  </si>
  <si>
    <t>Mostly Clear</t>
  </si>
  <si>
    <t>Scattered Showers</t>
  </si>
  <si>
    <t>weather</t>
  </si>
  <si>
    <t>Les deux équipes marquent (oui)</t>
  </si>
  <si>
    <t>Plus de 1.5 buts</t>
  </si>
  <si>
    <t>Rennes (Remboursé si match nul)</t>
  </si>
  <si>
    <t>Getafe (Remboursé si match nul)</t>
  </si>
  <si>
    <t>Torino (Remboursé si match nul)</t>
  </si>
  <si>
    <t>AZ Alkmaar (Remboursé si match nul)</t>
  </si>
  <si>
    <t>Moins de 3.5 buts</t>
  </si>
  <si>
    <t>AS Roma (Remboursé si match nul)</t>
  </si>
  <si>
    <t>Plus de 2.5 buts</t>
  </si>
  <si>
    <t>Match équilibré, les deux équipes jouent pour la victoire.</t>
  </si>
  <si>
    <t>Match ouvert, les deux équipes visent les trois points.</t>
  </si>
  <si>
    <t>Jeu rapide, les attaquants seront en vedette.</t>
  </si>
  <si>
    <t>Rencontre imprévisible, tout peut arriver.</t>
  </si>
  <si>
    <t>Les deux équipes en forme, duel au sommet.</t>
  </si>
  <si>
    <t>Match crucial, chaque point compte.</t>
  </si>
  <si>
    <t>Les deux équipes motivées, ambiance électrique.</t>
  </si>
  <si>
    <t>Affrontement technique, les passes seront précises.</t>
  </si>
  <si>
    <t>Match défensif, les gardiens seront sollicités.</t>
  </si>
  <si>
    <t>Confrontation stratégique, les entraîneurs joueront un rôle clé.</t>
  </si>
  <si>
    <t>Rencontre décisive, chaque équipe veut la victoire.</t>
  </si>
  <si>
    <t>confidence</t>
  </si>
  <si>
    <t>odds</t>
  </si>
  <si>
    <t>home_goals</t>
  </si>
  <si>
    <t>away_goals</t>
  </si>
  <si>
    <t>game_status</t>
  </si>
  <si>
    <t>Not Started</t>
  </si>
  <si>
    <t>Match Finished</t>
  </si>
  <si>
    <t>In Play</t>
  </si>
  <si>
    <t>2</t>
  </si>
  <si>
    <t>0</t>
  </si>
  <si>
    <t>1</t>
  </si>
  <si>
    <t>3</t>
  </si>
  <si>
    <t>forecast_statement</t>
  </si>
  <si>
    <t>forecast</t>
  </si>
  <si>
    <t>forecast_type</t>
  </si>
  <si>
    <t>Moreirense (Remboursé si match nul)</t>
  </si>
  <si>
    <t>Les deux équipes marquent (non)</t>
  </si>
  <si>
    <t>Braga (Remboursé si match nul)</t>
  </si>
  <si>
    <t>nba</t>
  </si>
  <si>
    <t>NBA</t>
  </si>
  <si>
    <t xml:space="preserve">NBA </t>
  </si>
  <si>
    <t>Boston Celtics</t>
  </si>
  <si>
    <t>Denver Nuggets</t>
  </si>
  <si>
    <t>home_points</t>
  </si>
  <si>
    <t>away_points</t>
  </si>
  <si>
    <t>Cleveland Cavaliers</t>
  </si>
  <si>
    <t>Portland Trail Blazers</t>
  </si>
  <si>
    <t>Indiana Pacers</t>
  </si>
  <si>
    <t>Chicago Bulls</t>
  </si>
  <si>
    <t>Plus de 243.5 points</t>
  </si>
  <si>
    <t>Miami Heat</t>
  </si>
  <si>
    <t>New York Knicks</t>
  </si>
  <si>
    <t>Orlando Magic</t>
  </si>
  <si>
    <t>Toronto Raptors</t>
  </si>
  <si>
    <t>Orlando Magic -6.5 points</t>
  </si>
  <si>
    <t>Cleveland Cavaliers -10.5 points</t>
  </si>
  <si>
    <t>98</t>
  </si>
  <si>
    <t>102</t>
  </si>
  <si>
    <t>48</t>
  </si>
  <si>
    <t>37</t>
  </si>
  <si>
    <t>53</t>
  </si>
  <si>
    <t>58</t>
  </si>
  <si>
    <t>boston_celtics.svg</t>
  </si>
  <si>
    <t>cleveland_cavaliers.svg</t>
  </si>
  <si>
    <t>indiana_pacers.svg</t>
  </si>
  <si>
    <t>miami_heat.svg</t>
  </si>
  <si>
    <t>denver_nuggets.svg</t>
  </si>
  <si>
    <t>portland_trail_blazers.svg</t>
  </si>
  <si>
    <t>chicago_bulls.svg</t>
  </si>
  <si>
    <t>new_york_knicks.svg</t>
  </si>
  <si>
    <t>toronto_raptors.svg</t>
  </si>
  <si>
    <t>Match défensif, les contres seront spectaculaires.</t>
  </si>
  <si>
    <t>Les deux équipes jouent pour la victoire.</t>
  </si>
  <si>
    <t>Match physique, les duels sous le panier seront intenses.</t>
  </si>
  <si>
    <t>Affrontement stratégique, les ajustements seront clés.</t>
  </si>
  <si>
    <t>orlando_magics.svg</t>
  </si>
  <si>
    <t>tennis</t>
  </si>
  <si>
    <t>B. V. d. Zandschulp</t>
  </si>
  <si>
    <t>L. Klein</t>
  </si>
  <si>
    <t>Van de Zandschulp -3.5 sets</t>
  </si>
  <si>
    <t>2.03</t>
  </si>
  <si>
    <t>C. H. Tseng</t>
  </si>
  <si>
    <t>G. Zeppieri</t>
  </si>
  <si>
    <t>D. Altmaier</t>
  </si>
  <si>
    <t>C. Garin</t>
  </si>
  <si>
    <t>Plus de 22.5 jeux</t>
  </si>
  <si>
    <t>M. Bellucci</t>
  </si>
  <si>
    <t>Y. Watanuki</t>
  </si>
  <si>
    <t>Moins de 21.5 jeux</t>
  </si>
  <si>
    <t>R. Quan</t>
  </si>
  <si>
    <t>F. A. Gomez</t>
  </si>
  <si>
    <t>1.80</t>
  </si>
  <si>
    <t>Match défensif, les longs échanges seront fréquents.</t>
  </si>
  <si>
    <t>Les deux joueurs en forme, duel au sommet.</t>
  </si>
  <si>
    <t>Match physique, les déplacements seront intenses.</t>
  </si>
  <si>
    <t>Rencontre équilibrée, les deux joueurs se valent.</t>
  </si>
  <si>
    <t>Duel de services, les aces vont pleuvoir.</t>
  </si>
  <si>
    <t>atp_1000.png</t>
  </si>
  <si>
    <t>ATP</t>
  </si>
  <si>
    <t>atp_500.png</t>
  </si>
  <si>
    <t>arg.png</t>
  </si>
  <si>
    <t>arm.png</t>
  </si>
  <si>
    <t>aus.png</t>
  </si>
  <si>
    <t>aut.png</t>
  </si>
  <si>
    <t>cze.png</t>
  </si>
  <si>
    <t>civ.png</t>
  </si>
  <si>
    <t>dji.png</t>
  </si>
  <si>
    <t>dma.png</t>
  </si>
  <si>
    <t>ita.png</t>
  </si>
  <si>
    <t>jam.png</t>
  </si>
  <si>
    <t>jpn.png</t>
  </si>
  <si>
    <t>jor.png</t>
  </si>
  <si>
    <t>kaz.png</t>
  </si>
  <si>
    <t>mex.png</t>
  </si>
  <si>
    <t>home_sets</t>
  </si>
  <si>
    <t>away_sets</t>
  </si>
  <si>
    <t>esp.png</t>
  </si>
  <si>
    <t>fra.png</t>
  </si>
  <si>
    <t>bel.png</t>
  </si>
  <si>
    <t>can.png</t>
  </si>
  <si>
    <t>C. H. Tseng -10.5 points</t>
  </si>
  <si>
    <t>5</t>
  </si>
  <si>
    <t>4</t>
  </si>
  <si>
    <t>forecast_result</t>
  </si>
  <si>
    <t>Won</t>
  </si>
  <si>
    <t>Lost</t>
  </si>
  <si>
    <t>Push</t>
  </si>
  <si>
    <t>105</t>
  </si>
  <si>
    <t>103</t>
  </si>
  <si>
    <t>112</t>
  </si>
  <si>
    <t>110</t>
  </si>
  <si>
    <t>120</t>
  </si>
  <si>
    <t>100</t>
  </si>
  <si>
    <t>96</t>
  </si>
  <si>
    <t>101</t>
  </si>
  <si>
    <t>nba.png</t>
  </si>
  <si>
    <t>Indian Wells</t>
  </si>
  <si>
    <t>Acapulco</t>
  </si>
  <si>
    <t>76'</t>
  </si>
  <si>
    <t>25'</t>
  </si>
  <si>
    <t>48'</t>
  </si>
  <si>
    <t>53'</t>
  </si>
  <si>
    <t>10'</t>
  </si>
  <si>
    <t>90'</t>
  </si>
  <si>
    <t>90+'</t>
  </si>
  <si>
    <t>odds_f</t>
  </si>
  <si>
    <t>odds_a</t>
  </si>
  <si>
    <t>analysis_en</t>
  </si>
  <si>
    <t>analysis_es</t>
  </si>
  <si>
    <t>analysis_pt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</si>
</sst>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2"/>
      <color theme="1"/>
      <name val="Euphemi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20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6CC40-104D-4663-B1F8-552212BE05DD}">
  <dimension ref="A1:AD49"/>
  <sheetViews>
    <sheetView tabSelected="1" topLeftCell="A34" workbookViewId="0">
      <selection activeCell="F38" sqref="F38"/>
    </sheetView>
  </sheetViews>
  <sheetFormatPr baseColWidth="10" defaultRowHeight="14.4" x14ac:dyDescent="0.55000000000000004"/>
  <cols>
    <col min="1" max="2" width="11.26171875" style="8" bestFit="1" customWidth="1"/>
    <col min="3" max="3" width="7.9453125" bestFit="1" customWidth="1"/>
    <col min="4" max="4" width="20" bestFit="1" customWidth="1"/>
    <col min="5" max="5" width="22.1015625" bestFit="1" customWidth="1"/>
    <col min="6" max="6" width="13.89453125" customWidth="1"/>
    <col min="7" max="7" width="13" bestFit="1" customWidth="1"/>
    <col min="8" max="8" width="7.89453125" customWidth="1"/>
    <col min="9" max="9" width="9.26171875" bestFit="1" customWidth="1"/>
    <col min="10" max="11" width="22.83984375" bestFit="1" customWidth="1"/>
    <col min="12" max="13" width="23.41796875" bestFit="1" customWidth="1"/>
    <col min="14" max="14" width="23.41796875" style="8" customWidth="1"/>
    <col min="15" max="15" width="12.3671875" style="8" bestFit="1" customWidth="1"/>
    <col min="16" max="16" width="11.89453125" style="8" bestFit="1" customWidth="1"/>
    <col min="17" max="17" width="13.89453125" bestFit="1" customWidth="1"/>
    <col min="18" max="18" width="31.41796875" customWidth="1"/>
    <col min="19" max="19" width="39.68359375" bestFit="1" customWidth="1"/>
    <col min="20" max="20" width="15.578125" bestFit="1" customWidth="1"/>
    <col min="21" max="21" width="11.47265625" customWidth="1"/>
    <col min="22" max="22" width="12.3125" bestFit="1" customWidth="1"/>
    <col min="23" max="23" width="12.83984375" bestFit="1" customWidth="1"/>
    <col min="24" max="25" width="64.578125" bestFit="1" customWidth="1"/>
    <col min="26" max="28" width="64.578125" customWidth="1"/>
    <col min="29" max="29" width="11.3671875" style="8" bestFit="1" customWidth="1"/>
    <col min="30" max="30" width="19.7890625" bestFit="1" customWidth="1"/>
  </cols>
  <sheetData>
    <row r="1" spans="1:30" ht="19.5" x14ac:dyDescent="1">
      <c r="A1" s="2" t="s">
        <v>162</v>
      </c>
      <c r="B1" s="2" t="s">
        <v>0</v>
      </c>
      <c r="C1" s="2" t="s">
        <v>1</v>
      </c>
      <c r="D1" s="3" t="s">
        <v>2</v>
      </c>
      <c r="E1" s="3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2" t="s">
        <v>201</v>
      </c>
      <c r="O1" s="4" t="s">
        <v>199</v>
      </c>
      <c r="P1" s="4" t="s">
        <v>200</v>
      </c>
      <c r="Q1" s="2" t="s">
        <v>211</v>
      </c>
      <c r="R1" s="3" t="s">
        <v>210</v>
      </c>
      <c r="S1" s="3" t="s">
        <v>209</v>
      </c>
      <c r="T1" s="3" t="s">
        <v>300</v>
      </c>
      <c r="U1" s="2" t="s">
        <v>198</v>
      </c>
      <c r="V1" s="2" t="s">
        <v>322</v>
      </c>
      <c r="W1" s="2" t="s">
        <v>323</v>
      </c>
      <c r="X1" s="2" t="s">
        <v>164</v>
      </c>
      <c r="Y1" s="2" t="s">
        <v>324</v>
      </c>
      <c r="Z1" s="2" t="s">
        <v>325</v>
      </c>
      <c r="AA1" s="2" t="s">
        <v>326</v>
      </c>
      <c r="AB1" s="2"/>
      <c r="AC1" s="2" t="s">
        <v>197</v>
      </c>
      <c r="AD1" s="2" t="s">
        <v>176</v>
      </c>
    </row>
    <row r="2" spans="1:30" ht="19.5" x14ac:dyDescent="1">
      <c r="A2" s="2" t="s">
        <v>163</v>
      </c>
      <c r="B2" s="2">
        <v>2024</v>
      </c>
      <c r="C2" s="2" t="s">
        <v>33</v>
      </c>
      <c r="D2" s="3" t="s">
        <v>34</v>
      </c>
      <c r="E2" s="3" t="s">
        <v>35</v>
      </c>
      <c r="F2" s="2">
        <v>20250303</v>
      </c>
      <c r="G2" s="5">
        <v>45719</v>
      </c>
      <c r="H2" s="6">
        <v>0.625</v>
      </c>
      <c r="I2" s="1">
        <v>1213956</v>
      </c>
      <c r="J2" s="3" t="s">
        <v>45</v>
      </c>
      <c r="K2" s="3" t="s">
        <v>44</v>
      </c>
      <c r="L2" s="3" t="s">
        <v>47</v>
      </c>
      <c r="M2" s="3" t="s">
        <v>46</v>
      </c>
      <c r="N2" s="2" t="s">
        <v>203</v>
      </c>
      <c r="O2" s="4" t="s">
        <v>205</v>
      </c>
      <c r="P2" s="4" t="s">
        <v>206</v>
      </c>
      <c r="Q2" s="7" t="s">
        <v>12</v>
      </c>
      <c r="R2" s="3" t="s">
        <v>13</v>
      </c>
      <c r="S2" s="3" t="s">
        <v>177</v>
      </c>
      <c r="T2" s="3" t="s">
        <v>301</v>
      </c>
      <c r="U2" s="7" t="s">
        <v>106</v>
      </c>
      <c r="V2" s="7" t="str">
        <f>TEXT((_xlfn.NUMBERVALUE(U2, ".", ","))-1, "??/??")</f>
        <v>33/50</v>
      </c>
      <c r="W2" s="7">
        <f>ROUND(IF(_xlfn.NUMBERVALUE(U2, ".", ",") &gt;= 2, (_xlfn.NUMBERVALUE(U2, ".", ",")-1)*100, -100/(_xlfn.NUMBERVALUE(U2, ".", ",")-1)),0)</f>
        <v>-152</v>
      </c>
      <c r="X2" s="9" t="s">
        <v>186</v>
      </c>
      <c r="Y2" s="9"/>
      <c r="Z2" s="9"/>
      <c r="AA2" s="9"/>
      <c r="AB2" s="9"/>
      <c r="AC2" s="7">
        <v>1</v>
      </c>
      <c r="AD2" s="9" t="s">
        <v>166</v>
      </c>
    </row>
    <row r="3" spans="1:30" ht="19.5" x14ac:dyDescent="1">
      <c r="A3" s="2" t="s">
        <v>163</v>
      </c>
      <c r="B3" s="2">
        <v>2024</v>
      </c>
      <c r="C3" s="2" t="s">
        <v>33</v>
      </c>
      <c r="D3" s="3" t="s">
        <v>34</v>
      </c>
      <c r="E3" s="3" t="s">
        <v>35</v>
      </c>
      <c r="F3" s="2">
        <v>20250303</v>
      </c>
      <c r="G3" s="5">
        <v>45719</v>
      </c>
      <c r="H3" s="6">
        <v>0.71875</v>
      </c>
      <c r="I3" s="1">
        <v>1213962</v>
      </c>
      <c r="J3" s="3" t="s">
        <v>36</v>
      </c>
      <c r="K3" s="3" t="s">
        <v>52</v>
      </c>
      <c r="L3" s="3" t="s">
        <v>37</v>
      </c>
      <c r="M3" s="3" t="s">
        <v>54</v>
      </c>
      <c r="N3" s="2" t="s">
        <v>203</v>
      </c>
      <c r="O3" s="4" t="s">
        <v>207</v>
      </c>
      <c r="P3" s="4" t="s">
        <v>206</v>
      </c>
      <c r="Q3" s="7" t="s">
        <v>109</v>
      </c>
      <c r="R3" s="3" t="s">
        <v>110</v>
      </c>
      <c r="S3" s="3" t="s">
        <v>178</v>
      </c>
      <c r="T3" s="3" t="s">
        <v>302</v>
      </c>
      <c r="U3" s="7" t="s">
        <v>24</v>
      </c>
      <c r="V3" s="7" t="str">
        <f t="shared" ref="V3:V49" si="0">TEXT((_xlfn.NUMBERVALUE(U3, ".", ","))-1, "??/??")</f>
        <v>11/25</v>
      </c>
      <c r="W3" s="7">
        <f t="shared" ref="W3:W49" si="1">ROUND(IF(_xlfn.NUMBERVALUE(U3, ".", ",") &gt;= 2, (_xlfn.NUMBERVALUE(U3, ".", ",")-1)*100, -100/(_xlfn.NUMBERVALUE(U3, ".", ",")-1)),0)</f>
        <v>-227</v>
      </c>
      <c r="X3" s="9" t="s">
        <v>187</v>
      </c>
      <c r="Y3" s="9"/>
      <c r="Z3" s="9"/>
      <c r="AA3" s="9"/>
      <c r="AB3" s="9"/>
      <c r="AC3" s="7">
        <v>3</v>
      </c>
      <c r="AD3" s="9" t="s">
        <v>167</v>
      </c>
    </row>
    <row r="4" spans="1:30" ht="19.5" x14ac:dyDescent="1">
      <c r="A4" s="2" t="s">
        <v>163</v>
      </c>
      <c r="B4" s="2">
        <v>2024</v>
      </c>
      <c r="C4" s="2" t="s">
        <v>33</v>
      </c>
      <c r="D4" s="3" t="s">
        <v>34</v>
      </c>
      <c r="E4" s="3" t="s">
        <v>35</v>
      </c>
      <c r="F4" s="2">
        <v>20250303</v>
      </c>
      <c r="G4" s="5">
        <v>45719</v>
      </c>
      <c r="H4" s="6">
        <v>0.71875</v>
      </c>
      <c r="I4" s="1">
        <v>1213957</v>
      </c>
      <c r="J4" s="3" t="s">
        <v>48</v>
      </c>
      <c r="K4" s="3" t="s">
        <v>50</v>
      </c>
      <c r="L4" s="3" t="s">
        <v>49</v>
      </c>
      <c r="M4" s="3" t="s">
        <v>75</v>
      </c>
      <c r="N4" s="2" t="s">
        <v>203</v>
      </c>
      <c r="O4" s="4" t="s">
        <v>206</v>
      </c>
      <c r="P4" s="4" t="s">
        <v>206</v>
      </c>
      <c r="Q4" s="7" t="s">
        <v>21</v>
      </c>
      <c r="R4" s="3" t="s">
        <v>126</v>
      </c>
      <c r="S4" s="3" t="s">
        <v>179</v>
      </c>
      <c r="T4" s="3" t="s">
        <v>301</v>
      </c>
      <c r="U4" s="7" t="s">
        <v>24</v>
      </c>
      <c r="V4" s="7" t="str">
        <f t="shared" si="0"/>
        <v>11/25</v>
      </c>
      <c r="W4" s="7">
        <f t="shared" si="1"/>
        <v>-227</v>
      </c>
      <c r="X4" s="9" t="s">
        <v>188</v>
      </c>
      <c r="Y4" s="9"/>
      <c r="Z4" s="9"/>
      <c r="AA4" s="9"/>
      <c r="AB4" s="9"/>
      <c r="AC4" s="7">
        <v>2</v>
      </c>
      <c r="AD4" s="9" t="s">
        <v>168</v>
      </c>
    </row>
    <row r="5" spans="1:30" ht="19.5" x14ac:dyDescent="1">
      <c r="A5" s="2" t="s">
        <v>163</v>
      </c>
      <c r="B5" s="2">
        <v>2024</v>
      </c>
      <c r="C5" s="2" t="s">
        <v>33</v>
      </c>
      <c r="D5" s="3" t="s">
        <v>34</v>
      </c>
      <c r="E5" s="3" t="s">
        <v>35</v>
      </c>
      <c r="F5" s="2">
        <v>20250303</v>
      </c>
      <c r="G5" s="5">
        <v>45719</v>
      </c>
      <c r="H5" s="6">
        <v>0.71875</v>
      </c>
      <c r="I5" s="1">
        <v>1213960</v>
      </c>
      <c r="J5" s="3" t="s">
        <v>40</v>
      </c>
      <c r="K5" s="3" t="s">
        <v>42</v>
      </c>
      <c r="L5" s="3" t="s">
        <v>41</v>
      </c>
      <c r="M5" s="3" t="s">
        <v>43</v>
      </c>
      <c r="N5" s="2" t="s">
        <v>203</v>
      </c>
      <c r="O5" s="4" t="s">
        <v>208</v>
      </c>
      <c r="P5" s="4" t="s">
        <v>206</v>
      </c>
      <c r="Q5" s="7" t="s">
        <v>12</v>
      </c>
      <c r="R5" s="3" t="s">
        <v>13</v>
      </c>
      <c r="S5" s="3" t="s">
        <v>177</v>
      </c>
      <c r="T5" s="3" t="s">
        <v>301</v>
      </c>
      <c r="U5" s="7" t="s">
        <v>25</v>
      </c>
      <c r="V5" s="7" t="str">
        <f t="shared" si="0"/>
        <v xml:space="preserve"> 3/4 </v>
      </c>
      <c r="W5" s="7">
        <f t="shared" si="1"/>
        <v>-133</v>
      </c>
      <c r="X5" s="9" t="s">
        <v>189</v>
      </c>
      <c r="Y5" s="9"/>
      <c r="Z5" s="9"/>
      <c r="AA5" s="9"/>
      <c r="AB5" s="9"/>
      <c r="AC5" s="7">
        <v>2</v>
      </c>
      <c r="AD5" s="9" t="s">
        <v>166</v>
      </c>
    </row>
    <row r="6" spans="1:30" ht="19.5" x14ac:dyDescent="1">
      <c r="A6" s="2" t="s">
        <v>163</v>
      </c>
      <c r="B6" s="2">
        <v>2024</v>
      </c>
      <c r="C6" s="2" t="s">
        <v>33</v>
      </c>
      <c r="D6" s="3" t="s">
        <v>34</v>
      </c>
      <c r="E6" s="3" t="s">
        <v>35</v>
      </c>
      <c r="F6" s="2">
        <v>20250303</v>
      </c>
      <c r="G6" s="5">
        <v>45719</v>
      </c>
      <c r="H6" s="6">
        <v>0.86458333333333337</v>
      </c>
      <c r="I6" s="1">
        <v>1213955</v>
      </c>
      <c r="J6" s="3" t="s">
        <v>51</v>
      </c>
      <c r="K6" s="3" t="s">
        <v>38</v>
      </c>
      <c r="L6" s="3" t="s">
        <v>53</v>
      </c>
      <c r="M6" s="3" t="s">
        <v>39</v>
      </c>
      <c r="N6" s="2" t="s">
        <v>203</v>
      </c>
      <c r="O6" s="4" t="s">
        <v>207</v>
      </c>
      <c r="P6" s="4" t="s">
        <v>207</v>
      </c>
      <c r="Q6" s="7" t="s">
        <v>14</v>
      </c>
      <c r="R6" s="3" t="s">
        <v>51</v>
      </c>
      <c r="S6" s="3" t="s">
        <v>51</v>
      </c>
      <c r="T6" s="3" t="s">
        <v>301</v>
      </c>
      <c r="U6" s="7" t="s">
        <v>32</v>
      </c>
      <c r="V6" s="7" t="str">
        <f t="shared" si="0"/>
        <v xml:space="preserve"> 7/20</v>
      </c>
      <c r="W6" s="7">
        <f t="shared" si="1"/>
        <v>-286</v>
      </c>
      <c r="X6" s="9" t="s">
        <v>190</v>
      </c>
      <c r="Y6" s="9"/>
      <c r="Z6" s="9"/>
      <c r="AA6" s="9"/>
      <c r="AB6" s="9"/>
      <c r="AC6" s="7">
        <v>2</v>
      </c>
      <c r="AD6" s="9" t="s">
        <v>169</v>
      </c>
    </row>
    <row r="7" spans="1:30" ht="19.5" x14ac:dyDescent="1">
      <c r="A7" s="2" t="s">
        <v>163</v>
      </c>
      <c r="B7" s="2">
        <v>2024</v>
      </c>
      <c r="C7" s="2" t="s">
        <v>55</v>
      </c>
      <c r="D7" s="3" t="s">
        <v>160</v>
      </c>
      <c r="E7" s="3" t="s">
        <v>56</v>
      </c>
      <c r="F7" s="2">
        <v>20250303</v>
      </c>
      <c r="G7" s="5">
        <v>45719</v>
      </c>
      <c r="H7" s="6">
        <v>0.58333333333333337</v>
      </c>
      <c r="I7" s="1">
        <v>1208725</v>
      </c>
      <c r="J7" s="3" t="s">
        <v>154</v>
      </c>
      <c r="K7" s="3" t="s">
        <v>60</v>
      </c>
      <c r="L7" s="3" t="s">
        <v>155</v>
      </c>
      <c r="M7" s="3" t="s">
        <v>62</v>
      </c>
      <c r="N7" s="2" t="s">
        <v>203</v>
      </c>
      <c r="O7" s="4" t="s">
        <v>208</v>
      </c>
      <c r="P7" s="4" t="s">
        <v>206</v>
      </c>
      <c r="Q7" s="7" t="s">
        <v>21</v>
      </c>
      <c r="R7" s="3" t="s">
        <v>64</v>
      </c>
      <c r="S7" s="3" t="s">
        <v>180</v>
      </c>
      <c r="T7" s="3" t="s">
        <v>301</v>
      </c>
      <c r="U7" s="7" t="s">
        <v>22</v>
      </c>
      <c r="V7" s="7" t="str">
        <f t="shared" si="0"/>
        <v>44/53</v>
      </c>
      <c r="W7" s="7">
        <f t="shared" si="1"/>
        <v>-120</v>
      </c>
      <c r="X7" s="9" t="s">
        <v>191</v>
      </c>
      <c r="Y7" s="9"/>
      <c r="Z7" s="9"/>
      <c r="AA7" s="9"/>
      <c r="AB7" s="9"/>
      <c r="AC7" s="7">
        <v>1</v>
      </c>
      <c r="AD7" s="9" t="s">
        <v>166</v>
      </c>
    </row>
    <row r="8" spans="1:30" ht="19.5" x14ac:dyDescent="1">
      <c r="A8" s="2" t="s">
        <v>163</v>
      </c>
      <c r="B8" s="2">
        <v>2024</v>
      </c>
      <c r="C8" s="2" t="s">
        <v>55</v>
      </c>
      <c r="D8" s="3" t="s">
        <v>160</v>
      </c>
      <c r="E8" s="3" t="s">
        <v>56</v>
      </c>
      <c r="F8" s="2">
        <v>20250303</v>
      </c>
      <c r="G8" s="5">
        <v>45719</v>
      </c>
      <c r="H8" s="6">
        <v>0.67708333333333337</v>
      </c>
      <c r="I8" s="1">
        <v>1208719</v>
      </c>
      <c r="J8" s="3" t="s">
        <v>67</v>
      </c>
      <c r="K8" s="3" t="s">
        <v>69</v>
      </c>
      <c r="L8" s="3" t="s">
        <v>68</v>
      </c>
      <c r="M8" s="3" t="s">
        <v>71</v>
      </c>
      <c r="N8" s="2" t="s">
        <v>203</v>
      </c>
      <c r="O8" s="4" t="s">
        <v>207</v>
      </c>
      <c r="P8" s="4" t="s">
        <v>207</v>
      </c>
      <c r="Q8" s="7" t="s">
        <v>14</v>
      </c>
      <c r="R8" s="3" t="s">
        <v>67</v>
      </c>
      <c r="S8" s="3" t="s">
        <v>67</v>
      </c>
      <c r="T8" s="3" t="s">
        <v>301</v>
      </c>
      <c r="U8" s="7" t="s">
        <v>122</v>
      </c>
      <c r="V8" s="7" t="str">
        <f t="shared" si="0"/>
        <v xml:space="preserve"> 1/4 </v>
      </c>
      <c r="W8" s="7">
        <f t="shared" si="1"/>
        <v>-400</v>
      </c>
      <c r="X8" s="9" t="s">
        <v>192</v>
      </c>
      <c r="Y8" s="9"/>
      <c r="Z8" s="9"/>
      <c r="AA8" s="9"/>
      <c r="AB8" s="9"/>
      <c r="AC8" s="7">
        <v>3</v>
      </c>
      <c r="AD8" s="9" t="s">
        <v>171</v>
      </c>
    </row>
    <row r="9" spans="1:30" ht="19.5" x14ac:dyDescent="1">
      <c r="A9" s="2" t="s">
        <v>163</v>
      </c>
      <c r="B9" s="2">
        <v>2024</v>
      </c>
      <c r="C9" s="2" t="s">
        <v>55</v>
      </c>
      <c r="D9" s="3" t="s">
        <v>160</v>
      </c>
      <c r="E9" s="3" t="s">
        <v>56</v>
      </c>
      <c r="F9" s="2">
        <v>20250304</v>
      </c>
      <c r="G9" s="5">
        <v>45720</v>
      </c>
      <c r="H9" s="6">
        <v>0.77083333333333337</v>
      </c>
      <c r="I9" s="1">
        <v>1208727</v>
      </c>
      <c r="J9" s="3" t="s">
        <v>61</v>
      </c>
      <c r="K9" s="3" t="s">
        <v>140</v>
      </c>
      <c r="L9" s="3" t="s">
        <v>63</v>
      </c>
      <c r="M9" s="3" t="s">
        <v>141</v>
      </c>
      <c r="N9" s="2" t="s">
        <v>203</v>
      </c>
      <c r="O9" s="4" t="s">
        <v>206</v>
      </c>
      <c r="P9" s="4" t="s">
        <v>298</v>
      </c>
      <c r="Q9" s="7" t="s">
        <v>109</v>
      </c>
      <c r="R9" s="3" t="s">
        <v>110</v>
      </c>
      <c r="S9" s="3" t="s">
        <v>178</v>
      </c>
      <c r="T9" s="3" t="s">
        <v>301</v>
      </c>
      <c r="U9" s="7" t="s">
        <v>108</v>
      </c>
      <c r="V9" s="7" t="str">
        <f t="shared" si="0"/>
        <v>36/59</v>
      </c>
      <c r="W9" s="7">
        <f t="shared" si="1"/>
        <v>-164</v>
      </c>
      <c r="X9" s="9" t="s">
        <v>193</v>
      </c>
      <c r="Y9" s="9"/>
      <c r="Z9" s="9"/>
      <c r="AA9" s="9"/>
      <c r="AB9" s="9"/>
      <c r="AC9" s="7">
        <v>3</v>
      </c>
      <c r="AD9" s="9" t="s">
        <v>166</v>
      </c>
    </row>
    <row r="10" spans="1:30" ht="19.5" x14ac:dyDescent="1">
      <c r="A10" s="2" t="s">
        <v>163</v>
      </c>
      <c r="B10" s="2">
        <v>2024</v>
      </c>
      <c r="C10" s="2" t="s">
        <v>55</v>
      </c>
      <c r="D10" s="3" t="s">
        <v>160</v>
      </c>
      <c r="E10" s="3" t="s">
        <v>56</v>
      </c>
      <c r="F10" s="2">
        <v>20250304</v>
      </c>
      <c r="G10" s="5">
        <v>45720</v>
      </c>
      <c r="H10" s="6">
        <v>0.875</v>
      </c>
      <c r="I10" s="1">
        <v>1208721</v>
      </c>
      <c r="J10" s="3" t="s">
        <v>70</v>
      </c>
      <c r="K10" s="3" t="s">
        <v>73</v>
      </c>
      <c r="L10" s="3" t="s">
        <v>72</v>
      </c>
      <c r="M10" s="3" t="s">
        <v>74</v>
      </c>
      <c r="N10" s="2" t="s">
        <v>203</v>
      </c>
      <c r="O10" s="4" t="s">
        <v>299</v>
      </c>
      <c r="P10" s="4" t="s">
        <v>208</v>
      </c>
      <c r="Q10" s="7" t="s">
        <v>120</v>
      </c>
      <c r="R10" s="3" t="s">
        <v>121</v>
      </c>
      <c r="S10" s="3" t="s">
        <v>183</v>
      </c>
      <c r="T10" s="3" t="s">
        <v>301</v>
      </c>
      <c r="U10" s="7" t="s">
        <v>19</v>
      </c>
      <c r="V10" s="7" t="str">
        <f t="shared" si="0"/>
        <v>11/50</v>
      </c>
      <c r="W10" s="7">
        <f t="shared" si="1"/>
        <v>-455</v>
      </c>
      <c r="X10" s="9" t="s">
        <v>194</v>
      </c>
      <c r="Y10" s="9"/>
      <c r="Z10" s="9"/>
      <c r="AA10" s="9"/>
      <c r="AB10" s="9"/>
      <c r="AC10" s="7">
        <v>3</v>
      </c>
      <c r="AD10" s="9" t="s">
        <v>168</v>
      </c>
    </row>
    <row r="11" spans="1:30" ht="19.5" x14ac:dyDescent="1">
      <c r="A11" s="2" t="s">
        <v>163</v>
      </c>
      <c r="B11" s="2">
        <v>2024</v>
      </c>
      <c r="C11" s="2" t="s">
        <v>111</v>
      </c>
      <c r="D11" s="3" t="s">
        <v>112</v>
      </c>
      <c r="E11" s="3" t="s">
        <v>113</v>
      </c>
      <c r="F11" s="2">
        <v>20250304</v>
      </c>
      <c r="G11" s="5">
        <v>45720</v>
      </c>
      <c r="H11" s="6">
        <v>0.64583333333333337</v>
      </c>
      <c r="I11" s="1">
        <v>1224188</v>
      </c>
      <c r="J11" s="3" t="s">
        <v>114</v>
      </c>
      <c r="K11" s="3" t="s">
        <v>158</v>
      </c>
      <c r="L11" s="3" t="s">
        <v>115</v>
      </c>
      <c r="M11" s="3" t="s">
        <v>159</v>
      </c>
      <c r="N11" s="2" t="s">
        <v>203</v>
      </c>
      <c r="O11" s="4" t="s">
        <v>207</v>
      </c>
      <c r="P11" s="4" t="s">
        <v>205</v>
      </c>
      <c r="Q11" s="7" t="s">
        <v>14</v>
      </c>
      <c r="R11" s="3" t="s">
        <v>114</v>
      </c>
      <c r="S11" s="3" t="s">
        <v>114</v>
      </c>
      <c r="T11" s="3" t="s">
        <v>301</v>
      </c>
      <c r="U11" s="7" t="s">
        <v>125</v>
      </c>
      <c r="V11" s="7" t="str">
        <f t="shared" si="0"/>
        <v xml:space="preserve"> 3/5 </v>
      </c>
      <c r="W11" s="7">
        <f t="shared" si="1"/>
        <v>-167</v>
      </c>
      <c r="X11" s="9" t="s">
        <v>165</v>
      </c>
      <c r="Y11" s="9"/>
      <c r="Z11" s="9"/>
      <c r="AA11" s="9"/>
      <c r="AB11" s="9"/>
      <c r="AC11" s="7">
        <v>1</v>
      </c>
      <c r="AD11" s="9" t="s">
        <v>166</v>
      </c>
    </row>
    <row r="12" spans="1:30" ht="19.5" x14ac:dyDescent="1">
      <c r="A12" s="2" t="s">
        <v>163</v>
      </c>
      <c r="B12" s="2">
        <v>2024</v>
      </c>
      <c r="C12" s="2" t="s">
        <v>111</v>
      </c>
      <c r="D12" s="3" t="s">
        <v>112</v>
      </c>
      <c r="E12" s="3" t="s">
        <v>113</v>
      </c>
      <c r="F12" s="2">
        <v>20250304</v>
      </c>
      <c r="G12" s="5">
        <v>45720</v>
      </c>
      <c r="H12" s="6">
        <v>0.72916666666666663</v>
      </c>
      <c r="I12" s="1">
        <v>1224187</v>
      </c>
      <c r="J12" s="3" t="s">
        <v>118</v>
      </c>
      <c r="K12" s="3" t="s">
        <v>116</v>
      </c>
      <c r="L12" s="3" t="s">
        <v>119</v>
      </c>
      <c r="M12" s="3" t="s">
        <v>117</v>
      </c>
      <c r="N12" s="2" t="s">
        <v>203</v>
      </c>
      <c r="O12" s="4" t="s">
        <v>207</v>
      </c>
      <c r="P12" s="4" t="s">
        <v>207</v>
      </c>
      <c r="Q12" s="7" t="s">
        <v>109</v>
      </c>
      <c r="R12" s="3" t="s">
        <v>110</v>
      </c>
      <c r="S12" s="3" t="s">
        <v>178</v>
      </c>
      <c r="T12" s="3" t="s">
        <v>301</v>
      </c>
      <c r="U12" s="7" t="s">
        <v>24</v>
      </c>
      <c r="V12" s="7" t="str">
        <f t="shared" si="0"/>
        <v>11/25</v>
      </c>
      <c r="W12" s="7">
        <f t="shared" si="1"/>
        <v>-227</v>
      </c>
      <c r="X12" s="9" t="s">
        <v>195</v>
      </c>
      <c r="Y12" s="9"/>
      <c r="Z12" s="9"/>
      <c r="AA12" s="9"/>
      <c r="AB12" s="9"/>
      <c r="AC12" s="7">
        <v>2</v>
      </c>
      <c r="AD12" s="9" t="s">
        <v>174</v>
      </c>
    </row>
    <row r="13" spans="1:30" ht="19.5" x14ac:dyDescent="1">
      <c r="A13" s="2" t="s">
        <v>163</v>
      </c>
      <c r="B13" s="2">
        <v>2024</v>
      </c>
      <c r="C13" s="2" t="s">
        <v>76</v>
      </c>
      <c r="D13" s="3" t="s">
        <v>77</v>
      </c>
      <c r="E13" s="3" t="s">
        <v>78</v>
      </c>
      <c r="F13" s="2">
        <v>20250304</v>
      </c>
      <c r="G13" s="5">
        <v>45720</v>
      </c>
      <c r="H13" s="6">
        <v>0.52083333333333337</v>
      </c>
      <c r="I13" s="1">
        <v>1223861</v>
      </c>
      <c r="J13" s="3" t="s">
        <v>90</v>
      </c>
      <c r="K13" s="3" t="s">
        <v>81</v>
      </c>
      <c r="L13" s="3" t="s">
        <v>91</v>
      </c>
      <c r="M13" s="3" t="s">
        <v>82</v>
      </c>
      <c r="N13" s="2" t="s">
        <v>203</v>
      </c>
      <c r="O13" s="4" t="s">
        <v>206</v>
      </c>
      <c r="P13" s="4" t="s">
        <v>208</v>
      </c>
      <c r="Q13" s="7" t="s">
        <v>21</v>
      </c>
      <c r="R13" s="3" t="s">
        <v>123</v>
      </c>
      <c r="S13" s="3" t="s">
        <v>181</v>
      </c>
      <c r="T13" s="3" t="s">
        <v>303</v>
      </c>
      <c r="U13" s="7" t="s">
        <v>107</v>
      </c>
      <c r="V13" s="7" t="str">
        <f t="shared" si="0"/>
        <v xml:space="preserve"> 9/25</v>
      </c>
      <c r="W13" s="7">
        <f t="shared" si="1"/>
        <v>-278</v>
      </c>
      <c r="X13" s="9" t="s">
        <v>194</v>
      </c>
      <c r="Y13" s="9"/>
      <c r="Z13" s="9"/>
      <c r="AA13" s="9"/>
      <c r="AB13" s="9"/>
      <c r="AC13" s="7">
        <v>3</v>
      </c>
      <c r="AD13" s="9" t="s">
        <v>170</v>
      </c>
    </row>
    <row r="14" spans="1:30" ht="19.5" x14ac:dyDescent="1">
      <c r="A14" s="2" t="s">
        <v>163</v>
      </c>
      <c r="B14" s="2">
        <v>2024</v>
      </c>
      <c r="C14" s="2" t="s">
        <v>76</v>
      </c>
      <c r="D14" s="3" t="s">
        <v>77</v>
      </c>
      <c r="E14" s="3" t="s">
        <v>78</v>
      </c>
      <c r="F14" s="2">
        <v>20250304</v>
      </c>
      <c r="G14" s="5">
        <v>45720</v>
      </c>
      <c r="H14" s="6">
        <v>0.625</v>
      </c>
      <c r="I14" s="1">
        <v>1223858</v>
      </c>
      <c r="J14" s="3" t="s">
        <v>144</v>
      </c>
      <c r="K14" s="3" t="s">
        <v>92</v>
      </c>
      <c r="L14" s="3" t="s">
        <v>145</v>
      </c>
      <c r="M14" s="3" t="s">
        <v>93</v>
      </c>
      <c r="N14" s="2" t="s">
        <v>203</v>
      </c>
      <c r="O14" s="4" t="s">
        <v>207</v>
      </c>
      <c r="P14" s="4" t="s">
        <v>207</v>
      </c>
      <c r="Q14" s="7" t="s">
        <v>12</v>
      </c>
      <c r="R14" s="3" t="s">
        <v>13</v>
      </c>
      <c r="S14" s="3" t="s">
        <v>177</v>
      </c>
      <c r="T14" s="3" t="s">
        <v>301</v>
      </c>
      <c r="U14" s="7" t="s">
        <v>26</v>
      </c>
      <c r="V14" s="7" t="str">
        <f t="shared" si="0"/>
        <v xml:space="preserve"> 1/1 </v>
      </c>
      <c r="W14" s="7">
        <f t="shared" si="1"/>
        <v>100</v>
      </c>
      <c r="X14" s="9" t="s">
        <v>165</v>
      </c>
      <c r="Y14" s="9"/>
      <c r="Z14" s="9"/>
      <c r="AA14" s="9"/>
      <c r="AB14" s="9"/>
      <c r="AC14" s="7">
        <v>1</v>
      </c>
      <c r="AD14" s="9" t="s">
        <v>166</v>
      </c>
    </row>
    <row r="15" spans="1:30" ht="19.5" x14ac:dyDescent="1">
      <c r="A15" s="2" t="s">
        <v>163</v>
      </c>
      <c r="B15" s="2">
        <v>2024</v>
      </c>
      <c r="C15" s="2" t="s">
        <v>76</v>
      </c>
      <c r="D15" s="3" t="s">
        <v>77</v>
      </c>
      <c r="E15" s="3" t="s">
        <v>78</v>
      </c>
      <c r="F15" s="2">
        <v>20250304</v>
      </c>
      <c r="G15" s="5">
        <v>45720</v>
      </c>
      <c r="H15" s="6">
        <v>0.625</v>
      </c>
      <c r="I15" s="1">
        <v>1223856</v>
      </c>
      <c r="J15" s="3" t="s">
        <v>84</v>
      </c>
      <c r="K15" s="3" t="s">
        <v>146</v>
      </c>
      <c r="L15" s="3" t="s">
        <v>86</v>
      </c>
      <c r="M15" s="3" t="s">
        <v>147</v>
      </c>
      <c r="N15" s="2" t="s">
        <v>203</v>
      </c>
      <c r="O15" s="4" t="s">
        <v>206</v>
      </c>
      <c r="P15" s="4" t="s">
        <v>205</v>
      </c>
      <c r="Q15" s="7" t="s">
        <v>14</v>
      </c>
      <c r="R15" s="3" t="s">
        <v>84</v>
      </c>
      <c r="S15" s="3" t="s">
        <v>84</v>
      </c>
      <c r="T15" s="3" t="s">
        <v>301</v>
      </c>
      <c r="U15" s="7" t="s">
        <v>20</v>
      </c>
      <c r="V15" s="7" t="str">
        <f t="shared" si="0"/>
        <v>31/50</v>
      </c>
      <c r="W15" s="7">
        <f t="shared" si="1"/>
        <v>-161</v>
      </c>
      <c r="X15" s="9" t="s">
        <v>196</v>
      </c>
      <c r="Y15" s="9"/>
      <c r="Z15" s="9"/>
      <c r="AA15" s="9"/>
      <c r="AB15" s="9"/>
      <c r="AC15" s="7">
        <v>2</v>
      </c>
      <c r="AD15" s="9" t="s">
        <v>175</v>
      </c>
    </row>
    <row r="16" spans="1:30" ht="19.5" x14ac:dyDescent="1">
      <c r="A16" s="2" t="s">
        <v>163</v>
      </c>
      <c r="B16" s="2">
        <v>2024</v>
      </c>
      <c r="C16" s="2" t="s">
        <v>76</v>
      </c>
      <c r="D16" s="3" t="s">
        <v>77</v>
      </c>
      <c r="E16" s="3" t="s">
        <v>78</v>
      </c>
      <c r="F16" s="2">
        <v>20250304</v>
      </c>
      <c r="G16" s="5">
        <v>45720</v>
      </c>
      <c r="H16" s="6">
        <v>0.75</v>
      </c>
      <c r="I16" s="1">
        <v>1223863</v>
      </c>
      <c r="J16" s="3" t="s">
        <v>83</v>
      </c>
      <c r="K16" s="3" t="s">
        <v>156</v>
      </c>
      <c r="L16" s="3" t="s">
        <v>85</v>
      </c>
      <c r="M16" s="3" t="s">
        <v>157</v>
      </c>
      <c r="N16" s="2" t="s">
        <v>203</v>
      </c>
      <c r="O16" s="4" t="s">
        <v>207</v>
      </c>
      <c r="P16" s="4" t="s">
        <v>207</v>
      </c>
      <c r="Q16" s="7" t="s">
        <v>21</v>
      </c>
      <c r="R16" s="3" t="s">
        <v>124</v>
      </c>
      <c r="S16" s="3" t="s">
        <v>184</v>
      </c>
      <c r="T16" s="3" t="s">
        <v>301</v>
      </c>
      <c r="U16" s="7" t="s">
        <v>127</v>
      </c>
      <c r="V16" s="7" t="str">
        <f t="shared" si="0"/>
        <v xml:space="preserve"> 2/5 </v>
      </c>
      <c r="W16" s="7">
        <f t="shared" si="1"/>
        <v>-250</v>
      </c>
      <c r="X16" s="9" t="s">
        <v>165</v>
      </c>
      <c r="Y16" s="9"/>
      <c r="Z16" s="9"/>
      <c r="AA16" s="9"/>
      <c r="AB16" s="9"/>
      <c r="AC16" s="7">
        <v>1</v>
      </c>
      <c r="AD16" s="9" t="s">
        <v>166</v>
      </c>
    </row>
    <row r="17" spans="1:30" ht="19.5" x14ac:dyDescent="1">
      <c r="A17" s="2" t="s">
        <v>163</v>
      </c>
      <c r="B17" s="2">
        <v>2024</v>
      </c>
      <c r="C17" s="2" t="s">
        <v>76</v>
      </c>
      <c r="D17" s="3" t="s">
        <v>77</v>
      </c>
      <c r="E17" s="3" t="s">
        <v>78</v>
      </c>
      <c r="F17" s="2">
        <v>20250304</v>
      </c>
      <c r="G17" s="5">
        <v>45720</v>
      </c>
      <c r="H17" s="6">
        <v>0.86458333333333337</v>
      </c>
      <c r="I17" s="1">
        <v>1223860</v>
      </c>
      <c r="J17" s="3" t="s">
        <v>79</v>
      </c>
      <c r="K17" s="3" t="s">
        <v>87</v>
      </c>
      <c r="L17" s="3" t="s">
        <v>80</v>
      </c>
      <c r="M17" s="3" t="s">
        <v>88</v>
      </c>
      <c r="N17" s="2" t="s">
        <v>203</v>
      </c>
      <c r="O17" s="4" t="s">
        <v>205</v>
      </c>
      <c r="P17" s="4" t="s">
        <v>205</v>
      </c>
      <c r="Q17" s="7" t="s">
        <v>120</v>
      </c>
      <c r="R17" s="3" t="s">
        <v>121</v>
      </c>
      <c r="S17" s="3" t="s">
        <v>183</v>
      </c>
      <c r="T17" s="3" t="s">
        <v>302</v>
      </c>
      <c r="U17" s="7" t="s">
        <v>127</v>
      </c>
      <c r="V17" s="7" t="str">
        <f t="shared" si="0"/>
        <v xml:space="preserve"> 2/5 </v>
      </c>
      <c r="W17" s="7">
        <f t="shared" si="1"/>
        <v>-250</v>
      </c>
      <c r="X17" s="9" t="s">
        <v>186</v>
      </c>
      <c r="Y17" s="9"/>
      <c r="Z17" s="9"/>
      <c r="AA17" s="9"/>
      <c r="AB17" s="9"/>
      <c r="AC17" s="7">
        <v>3</v>
      </c>
      <c r="AD17" s="9" t="s">
        <v>172</v>
      </c>
    </row>
    <row r="18" spans="1:30" ht="19.5" x14ac:dyDescent="1">
      <c r="A18" s="2" t="s">
        <v>163</v>
      </c>
      <c r="B18" s="2">
        <v>2024</v>
      </c>
      <c r="C18" s="2" t="s">
        <v>94</v>
      </c>
      <c r="D18" s="3" t="s">
        <v>95</v>
      </c>
      <c r="E18" s="3" t="s">
        <v>96</v>
      </c>
      <c r="F18" s="2">
        <v>20250304</v>
      </c>
      <c r="G18" s="5">
        <v>45720</v>
      </c>
      <c r="H18" s="6">
        <v>0.51041666666666663</v>
      </c>
      <c r="I18" s="1">
        <v>1213655</v>
      </c>
      <c r="J18" s="3" t="s">
        <v>97</v>
      </c>
      <c r="K18" s="3" t="s">
        <v>99</v>
      </c>
      <c r="L18" s="3" t="s">
        <v>98</v>
      </c>
      <c r="M18" s="3" t="s">
        <v>100</v>
      </c>
      <c r="N18" s="2" t="s">
        <v>203</v>
      </c>
      <c r="O18" s="4" t="s">
        <v>205</v>
      </c>
      <c r="P18" s="4" t="s">
        <v>205</v>
      </c>
      <c r="Q18" s="7" t="s">
        <v>21</v>
      </c>
      <c r="R18" s="3" t="s">
        <v>128</v>
      </c>
      <c r="S18" s="3" t="s">
        <v>182</v>
      </c>
      <c r="T18" s="3" t="s">
        <v>302</v>
      </c>
      <c r="U18" s="7" t="s">
        <v>16</v>
      </c>
      <c r="V18" s="7" t="str">
        <f t="shared" si="0"/>
        <v>44/83</v>
      </c>
      <c r="W18" s="7">
        <f t="shared" si="1"/>
        <v>-189</v>
      </c>
      <c r="X18" s="9" t="s">
        <v>187</v>
      </c>
      <c r="Y18" s="9"/>
      <c r="Z18" s="9"/>
      <c r="AA18" s="9"/>
      <c r="AB18" s="9"/>
      <c r="AC18" s="7">
        <v>3</v>
      </c>
      <c r="AD18" s="9" t="s">
        <v>168</v>
      </c>
    </row>
    <row r="19" spans="1:30" ht="19.5" x14ac:dyDescent="1">
      <c r="A19" s="2" t="s">
        <v>163</v>
      </c>
      <c r="B19" s="2">
        <v>2024</v>
      </c>
      <c r="C19" s="2" t="s">
        <v>94</v>
      </c>
      <c r="D19" s="3" t="s">
        <v>95</v>
      </c>
      <c r="E19" s="3" t="s">
        <v>96</v>
      </c>
      <c r="F19" s="2">
        <v>20250304</v>
      </c>
      <c r="G19" s="5">
        <v>45720</v>
      </c>
      <c r="H19" s="6">
        <v>0.60416666666666663</v>
      </c>
      <c r="I19" s="1">
        <v>1213653</v>
      </c>
      <c r="J19" s="3" t="s">
        <v>130</v>
      </c>
      <c r="K19" s="3" t="s">
        <v>132</v>
      </c>
      <c r="L19" s="3" t="s">
        <v>131</v>
      </c>
      <c r="M19" s="3" t="s">
        <v>133</v>
      </c>
      <c r="N19" s="2" t="s">
        <v>203</v>
      </c>
      <c r="O19" s="4" t="s">
        <v>207</v>
      </c>
      <c r="P19" s="4" t="s">
        <v>206</v>
      </c>
      <c r="Q19" s="7" t="s">
        <v>109</v>
      </c>
      <c r="R19" s="3" t="s">
        <v>110</v>
      </c>
      <c r="S19" s="3" t="s">
        <v>178</v>
      </c>
      <c r="T19" s="3" t="s">
        <v>301</v>
      </c>
      <c r="U19" s="7" t="s">
        <v>122</v>
      </c>
      <c r="V19" s="7" t="str">
        <f t="shared" si="0"/>
        <v xml:space="preserve"> 1/4 </v>
      </c>
      <c r="W19" s="7">
        <f t="shared" si="1"/>
        <v>-400</v>
      </c>
      <c r="X19" s="9" t="s">
        <v>188</v>
      </c>
      <c r="Y19" s="9"/>
      <c r="Z19" s="9"/>
      <c r="AA19" s="9"/>
      <c r="AB19" s="9"/>
      <c r="AC19" s="7">
        <v>2</v>
      </c>
      <c r="AD19" s="9" t="s">
        <v>168</v>
      </c>
    </row>
    <row r="20" spans="1:30" ht="19.5" x14ac:dyDescent="1">
      <c r="A20" s="2" t="s">
        <v>163</v>
      </c>
      <c r="B20" s="2">
        <v>2024</v>
      </c>
      <c r="C20" s="2" t="s">
        <v>94</v>
      </c>
      <c r="D20" s="3" t="s">
        <v>95</v>
      </c>
      <c r="E20" s="3" t="s">
        <v>96</v>
      </c>
      <c r="F20" s="2">
        <v>20250304</v>
      </c>
      <c r="G20" s="5">
        <v>45720</v>
      </c>
      <c r="H20" s="6">
        <v>0.60416666666666663</v>
      </c>
      <c r="I20" s="1">
        <v>1213648</v>
      </c>
      <c r="J20" s="3" t="s">
        <v>136</v>
      </c>
      <c r="K20" s="3" t="s">
        <v>104</v>
      </c>
      <c r="L20" s="3" t="s">
        <v>137</v>
      </c>
      <c r="M20" s="3" t="s">
        <v>105</v>
      </c>
      <c r="N20" s="2" t="s">
        <v>203</v>
      </c>
      <c r="O20" s="4" t="s">
        <v>208</v>
      </c>
      <c r="P20" s="4" t="s">
        <v>205</v>
      </c>
      <c r="Q20" s="7" t="s">
        <v>17</v>
      </c>
      <c r="R20" s="3" t="s">
        <v>18</v>
      </c>
      <c r="S20" s="3" t="s">
        <v>185</v>
      </c>
      <c r="T20" s="3" t="s">
        <v>301</v>
      </c>
      <c r="U20" s="7" t="s">
        <v>31</v>
      </c>
      <c r="V20" s="7" t="str">
        <f t="shared" si="0"/>
        <v xml:space="preserve"> 4/7 </v>
      </c>
      <c r="W20" s="7">
        <f t="shared" si="1"/>
        <v>-175</v>
      </c>
      <c r="X20" s="9" t="s">
        <v>189</v>
      </c>
      <c r="Y20" s="9"/>
      <c r="Z20" s="9"/>
      <c r="AA20" s="9"/>
      <c r="AB20" s="9"/>
      <c r="AC20" s="7">
        <v>3</v>
      </c>
      <c r="AD20" s="9" t="s">
        <v>171</v>
      </c>
    </row>
    <row r="21" spans="1:30" ht="19.5" x14ac:dyDescent="1">
      <c r="A21" s="2" t="s">
        <v>163</v>
      </c>
      <c r="B21" s="2">
        <v>2024</v>
      </c>
      <c r="C21" s="2" t="s">
        <v>94</v>
      </c>
      <c r="D21" s="3" t="s">
        <v>95</v>
      </c>
      <c r="E21" s="3" t="s">
        <v>96</v>
      </c>
      <c r="F21" s="2">
        <v>20250304</v>
      </c>
      <c r="G21" s="5">
        <v>45720</v>
      </c>
      <c r="H21" s="6">
        <v>0.69791666666666663</v>
      </c>
      <c r="I21" s="1">
        <v>1213656</v>
      </c>
      <c r="J21" s="3" t="s">
        <v>101</v>
      </c>
      <c r="K21" s="3" t="s">
        <v>150</v>
      </c>
      <c r="L21" s="3" t="s">
        <v>102</v>
      </c>
      <c r="M21" s="3" t="s">
        <v>151</v>
      </c>
      <c r="N21" s="2" t="s">
        <v>203</v>
      </c>
      <c r="O21" s="4" t="s">
        <v>205</v>
      </c>
      <c r="P21" s="4" t="s">
        <v>205</v>
      </c>
      <c r="Q21" s="7" t="s">
        <v>120</v>
      </c>
      <c r="R21" s="3" t="s">
        <v>121</v>
      </c>
      <c r="S21" s="3" t="s">
        <v>183</v>
      </c>
      <c r="T21" s="3" t="s">
        <v>301</v>
      </c>
      <c r="U21" s="7" t="s">
        <v>122</v>
      </c>
      <c r="V21" s="7" t="str">
        <f t="shared" si="0"/>
        <v xml:space="preserve"> 1/4 </v>
      </c>
      <c r="W21" s="7">
        <f t="shared" si="1"/>
        <v>-400</v>
      </c>
      <c r="X21" s="9" t="s">
        <v>190</v>
      </c>
      <c r="Y21" s="9"/>
      <c r="Z21" s="9"/>
      <c r="AA21" s="9"/>
      <c r="AB21" s="9"/>
      <c r="AC21" s="7">
        <v>2</v>
      </c>
      <c r="AD21" s="9" t="s">
        <v>166</v>
      </c>
    </row>
    <row r="22" spans="1:30" ht="19.5" x14ac:dyDescent="1">
      <c r="A22" s="2" t="s">
        <v>163</v>
      </c>
      <c r="B22" s="2">
        <v>2024</v>
      </c>
      <c r="C22" s="2" t="s">
        <v>27</v>
      </c>
      <c r="D22" s="3" t="s">
        <v>161</v>
      </c>
      <c r="E22" s="3" t="s">
        <v>28</v>
      </c>
      <c r="F22" s="2">
        <v>20250304</v>
      </c>
      <c r="G22" s="5">
        <v>45720</v>
      </c>
      <c r="H22" s="6">
        <v>0.6875</v>
      </c>
      <c r="I22" s="1">
        <v>1231939</v>
      </c>
      <c r="J22" s="3" t="s">
        <v>142</v>
      </c>
      <c r="K22" s="3" t="s">
        <v>138</v>
      </c>
      <c r="L22" s="3" t="s">
        <v>143</v>
      </c>
      <c r="M22" s="3" t="s">
        <v>139</v>
      </c>
      <c r="N22" s="2" t="s">
        <v>203</v>
      </c>
      <c r="O22" s="4" t="s">
        <v>207</v>
      </c>
      <c r="P22" s="4" t="s">
        <v>206</v>
      </c>
      <c r="Q22" s="7" t="s">
        <v>21</v>
      </c>
      <c r="R22" s="3" t="s">
        <v>149</v>
      </c>
      <c r="S22" s="3" t="s">
        <v>212</v>
      </c>
      <c r="T22" s="3" t="s">
        <v>301</v>
      </c>
      <c r="U22" s="7" t="s">
        <v>23</v>
      </c>
      <c r="V22" s="7" t="str">
        <f t="shared" si="0"/>
        <v xml:space="preserve"> 1/3 </v>
      </c>
      <c r="W22" s="7">
        <f t="shared" si="1"/>
        <v>-303</v>
      </c>
      <c r="X22" s="9" t="s">
        <v>191</v>
      </c>
      <c r="Y22" s="9"/>
      <c r="Z22" s="9"/>
      <c r="AA22" s="9"/>
      <c r="AB22" s="9"/>
      <c r="AC22" s="7">
        <v>3</v>
      </c>
      <c r="AD22" s="9" t="s">
        <v>174</v>
      </c>
    </row>
    <row r="23" spans="1:30" ht="19.5" x14ac:dyDescent="1">
      <c r="A23" s="2" t="s">
        <v>163</v>
      </c>
      <c r="B23" s="2">
        <v>2024</v>
      </c>
      <c r="C23" s="2" t="s">
        <v>27</v>
      </c>
      <c r="D23" s="3" t="s">
        <v>161</v>
      </c>
      <c r="E23" s="3" t="s">
        <v>28</v>
      </c>
      <c r="F23" s="2">
        <v>20250304</v>
      </c>
      <c r="G23" s="5">
        <v>45720</v>
      </c>
      <c r="H23" s="6">
        <v>0.6875</v>
      </c>
      <c r="I23" s="1">
        <v>1231940</v>
      </c>
      <c r="J23" s="3" t="s">
        <v>59</v>
      </c>
      <c r="K23" s="3" t="s">
        <v>57</v>
      </c>
      <c r="L23" s="3" t="s">
        <v>103</v>
      </c>
      <c r="M23" s="3" t="s">
        <v>58</v>
      </c>
      <c r="N23" s="2" t="s">
        <v>203</v>
      </c>
      <c r="O23" s="4" t="s">
        <v>207</v>
      </c>
      <c r="P23" s="4" t="s">
        <v>205</v>
      </c>
      <c r="Q23" s="7" t="s">
        <v>120</v>
      </c>
      <c r="R23" s="3" t="s">
        <v>121</v>
      </c>
      <c r="S23" s="3" t="s">
        <v>183</v>
      </c>
      <c r="T23" s="3" t="s">
        <v>301</v>
      </c>
      <c r="U23" s="7" t="s">
        <v>129</v>
      </c>
      <c r="V23" s="7" t="str">
        <f t="shared" si="0"/>
        <v xml:space="preserve"> 7/50</v>
      </c>
      <c r="W23" s="7">
        <f t="shared" si="1"/>
        <v>-714</v>
      </c>
      <c r="X23" s="9" t="s">
        <v>165</v>
      </c>
      <c r="Y23" s="9"/>
      <c r="Z23" s="9"/>
      <c r="AA23" s="9"/>
      <c r="AB23" s="9"/>
      <c r="AC23" s="7">
        <v>2</v>
      </c>
      <c r="AD23" s="9" t="s">
        <v>168</v>
      </c>
    </row>
    <row r="24" spans="1:30" ht="19.5" x14ac:dyDescent="1">
      <c r="A24" s="2" t="s">
        <v>163</v>
      </c>
      <c r="B24" s="2">
        <v>2024</v>
      </c>
      <c r="C24" s="2" t="s">
        <v>27</v>
      </c>
      <c r="D24" s="3" t="s">
        <v>161</v>
      </c>
      <c r="E24" s="3" t="s">
        <v>28</v>
      </c>
      <c r="F24" s="2">
        <v>20250304</v>
      </c>
      <c r="G24" s="5">
        <v>45720</v>
      </c>
      <c r="H24" s="6">
        <v>0.79166666666666663</v>
      </c>
      <c r="I24" s="1">
        <v>1231937</v>
      </c>
      <c r="J24" s="3" t="s">
        <v>134</v>
      </c>
      <c r="K24" s="3" t="s">
        <v>152</v>
      </c>
      <c r="L24" s="3" t="s">
        <v>135</v>
      </c>
      <c r="M24" s="3" t="s">
        <v>153</v>
      </c>
      <c r="N24" s="2" t="s">
        <v>203</v>
      </c>
      <c r="O24" s="4" t="s">
        <v>207</v>
      </c>
      <c r="P24" s="4" t="s">
        <v>207</v>
      </c>
      <c r="Q24" s="7" t="s">
        <v>12</v>
      </c>
      <c r="R24" s="3" t="s">
        <v>89</v>
      </c>
      <c r="S24" s="3" t="s">
        <v>213</v>
      </c>
      <c r="T24" s="3" t="s">
        <v>301</v>
      </c>
      <c r="U24" s="7" t="s">
        <v>15</v>
      </c>
      <c r="V24" s="7" t="str">
        <f t="shared" si="0"/>
        <v xml:space="preserve"> 2/3 </v>
      </c>
      <c r="W24" s="7">
        <f t="shared" si="1"/>
        <v>-149</v>
      </c>
      <c r="X24" s="9" t="s">
        <v>194</v>
      </c>
      <c r="Y24" s="9"/>
      <c r="Z24" s="9"/>
      <c r="AA24" s="9"/>
      <c r="AB24" s="9"/>
      <c r="AC24" s="7">
        <v>1</v>
      </c>
      <c r="AD24" s="9" t="s">
        <v>173</v>
      </c>
    </row>
    <row r="25" spans="1:30" ht="19.5" x14ac:dyDescent="1">
      <c r="A25" s="2" t="s">
        <v>163</v>
      </c>
      <c r="B25" s="2">
        <v>2024</v>
      </c>
      <c r="C25" s="2" t="s">
        <v>27</v>
      </c>
      <c r="D25" s="3" t="s">
        <v>161</v>
      </c>
      <c r="E25" s="3" t="s">
        <v>28</v>
      </c>
      <c r="F25" s="2">
        <v>20250304</v>
      </c>
      <c r="G25" s="5">
        <v>45720</v>
      </c>
      <c r="H25" s="6">
        <v>0.89583333333333337</v>
      </c>
      <c r="I25" s="1">
        <v>1231942</v>
      </c>
      <c r="J25" s="3" t="s">
        <v>29</v>
      </c>
      <c r="K25" s="3" t="s">
        <v>65</v>
      </c>
      <c r="L25" s="3" t="s">
        <v>30</v>
      </c>
      <c r="M25" s="3" t="s">
        <v>66</v>
      </c>
      <c r="N25" s="2" t="s">
        <v>203</v>
      </c>
      <c r="O25" s="4" t="s">
        <v>207</v>
      </c>
      <c r="P25" s="4" t="s">
        <v>206</v>
      </c>
      <c r="Q25" s="7" t="s">
        <v>21</v>
      </c>
      <c r="R25" s="3" t="s">
        <v>148</v>
      </c>
      <c r="S25" s="3" t="s">
        <v>214</v>
      </c>
      <c r="T25" s="3" t="s">
        <v>301</v>
      </c>
      <c r="U25" s="7" t="s">
        <v>107</v>
      </c>
      <c r="V25" s="7" t="str">
        <f t="shared" si="0"/>
        <v xml:space="preserve"> 9/25</v>
      </c>
      <c r="W25" s="7">
        <f t="shared" si="1"/>
        <v>-278</v>
      </c>
      <c r="X25" s="9" t="s">
        <v>188</v>
      </c>
      <c r="Y25" s="9"/>
      <c r="Z25" s="9"/>
      <c r="AA25" s="9"/>
      <c r="AB25" s="9"/>
      <c r="AC25" s="7">
        <v>3</v>
      </c>
      <c r="AD25" s="9" t="s">
        <v>166</v>
      </c>
    </row>
    <row r="26" spans="1:30" ht="19.5" x14ac:dyDescent="1">
      <c r="A26" s="2" t="s">
        <v>163</v>
      </c>
      <c r="B26" s="2">
        <v>2024</v>
      </c>
      <c r="C26" s="2" t="s">
        <v>33</v>
      </c>
      <c r="D26" s="3" t="s">
        <v>34</v>
      </c>
      <c r="E26" s="3" t="s">
        <v>35</v>
      </c>
      <c r="F26" s="2" t="str">
        <f ca="1">TEXT(TODAY(), "aaaammjj")</f>
        <v>20250322</v>
      </c>
      <c r="G26" s="5" t="str">
        <f ca="1">TEXT(TODAY(), "jj/mm/aaaa")</f>
        <v>22/03/2025</v>
      </c>
      <c r="H26" s="6">
        <v>0.625</v>
      </c>
      <c r="I26" s="1">
        <v>1213956</v>
      </c>
      <c r="J26" s="3" t="s">
        <v>45</v>
      </c>
      <c r="K26" s="3" t="s">
        <v>44</v>
      </c>
      <c r="L26" s="3" t="s">
        <v>47</v>
      </c>
      <c r="M26" s="3" t="s">
        <v>46</v>
      </c>
      <c r="N26" s="2" t="s">
        <v>203</v>
      </c>
      <c r="O26" s="4" t="s">
        <v>205</v>
      </c>
      <c r="P26" s="4" t="s">
        <v>206</v>
      </c>
      <c r="Q26" s="7" t="s">
        <v>12</v>
      </c>
      <c r="R26" s="3" t="s">
        <v>13</v>
      </c>
      <c r="S26" s="3" t="s">
        <v>177</v>
      </c>
      <c r="T26" s="3"/>
      <c r="U26" s="7" t="s">
        <v>106</v>
      </c>
      <c r="V26" s="7" t="str">
        <f t="shared" si="0"/>
        <v>33/50</v>
      </c>
      <c r="W26" s="7">
        <f t="shared" si="1"/>
        <v>-152</v>
      </c>
      <c r="X26" s="9" t="s">
        <v>186</v>
      </c>
      <c r="Y26" s="9"/>
      <c r="Z26" s="9"/>
      <c r="AA26" s="9"/>
      <c r="AB26" s="9"/>
      <c r="AC26" s="7">
        <v>1</v>
      </c>
      <c r="AD26" s="9" t="s">
        <v>166</v>
      </c>
    </row>
    <row r="27" spans="1:30" ht="19.5" x14ac:dyDescent="1">
      <c r="A27" s="2" t="s">
        <v>163</v>
      </c>
      <c r="B27" s="2">
        <v>2024</v>
      </c>
      <c r="C27" s="2" t="s">
        <v>33</v>
      </c>
      <c r="D27" s="3" t="s">
        <v>34</v>
      </c>
      <c r="E27" s="3" t="s">
        <v>35</v>
      </c>
      <c r="F27" s="2" t="str">
        <f t="shared" ref="F27:F49" ca="1" si="2">TEXT(TODAY(), "aaaammjj")</f>
        <v>20250322</v>
      </c>
      <c r="G27" s="5" t="str">
        <f t="shared" ref="G27:G49" ca="1" si="3">TEXT(TODAY(), "jj/mm/aaaa")</f>
        <v>22/03/2025</v>
      </c>
      <c r="H27" s="6" t="s">
        <v>315</v>
      </c>
      <c r="I27" s="1">
        <v>1213962</v>
      </c>
      <c r="J27" s="3" t="s">
        <v>36</v>
      </c>
      <c r="K27" s="3" t="s">
        <v>52</v>
      </c>
      <c r="L27" s="3" t="s">
        <v>37</v>
      </c>
      <c r="M27" s="3" t="s">
        <v>54</v>
      </c>
      <c r="N27" s="2" t="s">
        <v>204</v>
      </c>
      <c r="O27" s="4" t="s">
        <v>207</v>
      </c>
      <c r="P27" s="4" t="s">
        <v>206</v>
      </c>
      <c r="Q27" s="7" t="s">
        <v>109</v>
      </c>
      <c r="R27" s="3" t="s">
        <v>110</v>
      </c>
      <c r="S27" s="3" t="s">
        <v>178</v>
      </c>
      <c r="T27" s="3"/>
      <c r="U27" s="7" t="s">
        <v>24</v>
      </c>
      <c r="V27" s="7" t="str">
        <f t="shared" si="0"/>
        <v>11/25</v>
      </c>
      <c r="W27" s="7">
        <f t="shared" si="1"/>
        <v>-227</v>
      </c>
      <c r="X27" s="9" t="s">
        <v>187</v>
      </c>
      <c r="Y27" s="9"/>
      <c r="Z27" s="9"/>
      <c r="AA27" s="9"/>
      <c r="AB27" s="9"/>
      <c r="AC27" s="7">
        <v>3</v>
      </c>
      <c r="AD27" s="9" t="s">
        <v>167</v>
      </c>
    </row>
    <row r="28" spans="1:30" ht="19.5" x14ac:dyDescent="1">
      <c r="A28" s="2" t="s">
        <v>163</v>
      </c>
      <c r="B28" s="2">
        <v>2024</v>
      </c>
      <c r="C28" s="2" t="s">
        <v>33</v>
      </c>
      <c r="D28" s="3" t="s">
        <v>34</v>
      </c>
      <c r="E28" s="3" t="s">
        <v>35</v>
      </c>
      <c r="F28" s="2" t="str">
        <f t="shared" ca="1" si="2"/>
        <v>20250322</v>
      </c>
      <c r="G28" s="5" t="str">
        <f t="shared" ca="1" si="3"/>
        <v>22/03/2025</v>
      </c>
      <c r="H28" s="6" t="s">
        <v>316</v>
      </c>
      <c r="I28" s="1">
        <v>1213957</v>
      </c>
      <c r="J28" s="3" t="s">
        <v>48</v>
      </c>
      <c r="K28" s="3" t="s">
        <v>50</v>
      </c>
      <c r="L28" s="3" t="s">
        <v>49</v>
      </c>
      <c r="M28" s="3" t="s">
        <v>75</v>
      </c>
      <c r="N28" s="2" t="s">
        <v>204</v>
      </c>
      <c r="O28" s="4" t="s">
        <v>206</v>
      </c>
      <c r="P28" s="4" t="s">
        <v>206</v>
      </c>
      <c r="Q28" s="7" t="s">
        <v>21</v>
      </c>
      <c r="R28" s="3" t="s">
        <v>126</v>
      </c>
      <c r="S28" s="3" t="s">
        <v>179</v>
      </c>
      <c r="T28" s="3"/>
      <c r="U28" s="7" t="s">
        <v>24</v>
      </c>
      <c r="V28" s="7" t="str">
        <f t="shared" si="0"/>
        <v>11/25</v>
      </c>
      <c r="W28" s="7">
        <f t="shared" si="1"/>
        <v>-227</v>
      </c>
      <c r="X28" s="9" t="s">
        <v>188</v>
      </c>
      <c r="Y28" s="9"/>
      <c r="Z28" s="9"/>
      <c r="AA28" s="9"/>
      <c r="AB28" s="9"/>
      <c r="AC28" s="7">
        <v>2</v>
      </c>
      <c r="AD28" s="9" t="s">
        <v>168</v>
      </c>
    </row>
    <row r="29" spans="1:30" ht="19.5" x14ac:dyDescent="1">
      <c r="A29" s="2" t="s">
        <v>163</v>
      </c>
      <c r="B29" s="2">
        <v>2024</v>
      </c>
      <c r="C29" s="2" t="s">
        <v>33</v>
      </c>
      <c r="D29" s="3" t="s">
        <v>34</v>
      </c>
      <c r="E29" s="3" t="s">
        <v>35</v>
      </c>
      <c r="F29" s="2" t="str">
        <f t="shared" ca="1" si="2"/>
        <v>20250322</v>
      </c>
      <c r="G29" s="5" t="str">
        <f t="shared" ca="1" si="3"/>
        <v>22/03/2025</v>
      </c>
      <c r="H29" s="6">
        <v>0.71875</v>
      </c>
      <c r="I29" s="1">
        <v>1213960</v>
      </c>
      <c r="J29" s="3" t="s">
        <v>40</v>
      </c>
      <c r="K29" s="3" t="s">
        <v>42</v>
      </c>
      <c r="L29" s="3" t="s">
        <v>41</v>
      </c>
      <c r="M29" s="3" t="s">
        <v>43</v>
      </c>
      <c r="N29" s="2" t="s">
        <v>202</v>
      </c>
      <c r="O29" s="4"/>
      <c r="P29" s="4"/>
      <c r="Q29" s="7" t="s">
        <v>12</v>
      </c>
      <c r="R29" s="3" t="s">
        <v>13</v>
      </c>
      <c r="S29" s="3" t="s">
        <v>177</v>
      </c>
      <c r="T29" s="3"/>
      <c r="U29" s="7" t="s">
        <v>25</v>
      </c>
      <c r="V29" s="7" t="str">
        <f t="shared" si="0"/>
        <v xml:space="preserve"> 3/4 </v>
      </c>
      <c r="W29" s="7">
        <f t="shared" si="1"/>
        <v>-133</v>
      </c>
      <c r="X29" s="9" t="s">
        <v>189</v>
      </c>
      <c r="Y29" s="9"/>
      <c r="Z29" s="9"/>
      <c r="AA29" s="9"/>
      <c r="AB29" s="9"/>
      <c r="AC29" s="7">
        <v>2</v>
      </c>
      <c r="AD29" s="9" t="s">
        <v>166</v>
      </c>
    </row>
    <row r="30" spans="1:30" ht="19.5" x14ac:dyDescent="1">
      <c r="A30" s="2" t="s">
        <v>163</v>
      </c>
      <c r="B30" s="2">
        <v>2024</v>
      </c>
      <c r="C30" s="2" t="s">
        <v>33</v>
      </c>
      <c r="D30" s="3" t="s">
        <v>34</v>
      </c>
      <c r="E30" s="3" t="s">
        <v>35</v>
      </c>
      <c r="F30" s="2" t="str">
        <f t="shared" ca="1" si="2"/>
        <v>20250322</v>
      </c>
      <c r="G30" s="5" t="str">
        <f t="shared" ca="1" si="3"/>
        <v>22/03/2025</v>
      </c>
      <c r="H30" s="6">
        <v>0.86458333333333337</v>
      </c>
      <c r="I30" s="1">
        <v>1213955</v>
      </c>
      <c r="J30" s="3" t="s">
        <v>51</v>
      </c>
      <c r="K30" s="3" t="s">
        <v>38</v>
      </c>
      <c r="L30" s="3" t="s">
        <v>53</v>
      </c>
      <c r="M30" s="3" t="s">
        <v>39</v>
      </c>
      <c r="N30" s="2" t="s">
        <v>202</v>
      </c>
      <c r="O30" s="4"/>
      <c r="P30" s="4"/>
      <c r="Q30" s="7" t="s">
        <v>14</v>
      </c>
      <c r="R30" s="3" t="s">
        <v>51</v>
      </c>
      <c r="S30" s="3" t="s">
        <v>51</v>
      </c>
      <c r="T30" s="3"/>
      <c r="U30" s="7" t="s">
        <v>32</v>
      </c>
      <c r="V30" s="7" t="str">
        <f t="shared" si="0"/>
        <v xml:space="preserve"> 7/20</v>
      </c>
      <c r="W30" s="7">
        <f t="shared" si="1"/>
        <v>-286</v>
      </c>
      <c r="X30" s="9" t="s">
        <v>190</v>
      </c>
      <c r="Y30" s="9"/>
      <c r="Z30" s="9"/>
      <c r="AA30" s="9"/>
      <c r="AB30" s="9"/>
      <c r="AC30" s="7">
        <v>2</v>
      </c>
      <c r="AD30" s="9" t="s">
        <v>169</v>
      </c>
    </row>
    <row r="31" spans="1:30" ht="19.5" x14ac:dyDescent="1">
      <c r="A31" s="2" t="s">
        <v>163</v>
      </c>
      <c r="B31" s="2">
        <v>2024</v>
      </c>
      <c r="C31" s="2" t="s">
        <v>55</v>
      </c>
      <c r="D31" s="3" t="s">
        <v>160</v>
      </c>
      <c r="E31" s="3" t="s">
        <v>56</v>
      </c>
      <c r="F31" s="2" t="str">
        <f t="shared" ca="1" si="2"/>
        <v>20250322</v>
      </c>
      <c r="G31" s="5" t="str">
        <f t="shared" ca="1" si="3"/>
        <v>22/03/2025</v>
      </c>
      <c r="H31" s="6" t="s">
        <v>316</v>
      </c>
      <c r="I31" s="1">
        <v>1208725</v>
      </c>
      <c r="J31" s="3" t="s">
        <v>154</v>
      </c>
      <c r="K31" s="3" t="s">
        <v>60</v>
      </c>
      <c r="L31" s="3" t="s">
        <v>155</v>
      </c>
      <c r="M31" s="3" t="s">
        <v>62</v>
      </c>
      <c r="N31" s="2" t="s">
        <v>204</v>
      </c>
      <c r="O31" s="4" t="s">
        <v>208</v>
      </c>
      <c r="P31" s="4" t="s">
        <v>206</v>
      </c>
      <c r="Q31" s="7" t="s">
        <v>21</v>
      </c>
      <c r="R31" s="3" t="s">
        <v>64</v>
      </c>
      <c r="S31" s="3" t="s">
        <v>180</v>
      </c>
      <c r="T31" s="3"/>
      <c r="U31" s="7" t="s">
        <v>22</v>
      </c>
      <c r="V31" s="7" t="str">
        <f t="shared" si="0"/>
        <v>44/53</v>
      </c>
      <c r="W31" s="7">
        <f t="shared" si="1"/>
        <v>-120</v>
      </c>
      <c r="X31" s="9" t="s">
        <v>191</v>
      </c>
      <c r="Y31" s="9"/>
      <c r="Z31" s="9"/>
      <c r="AA31" s="9"/>
      <c r="AB31" s="9"/>
      <c r="AC31" s="7">
        <v>1</v>
      </c>
      <c r="AD31" s="9" t="s">
        <v>166</v>
      </c>
    </row>
    <row r="32" spans="1:30" ht="19.5" x14ac:dyDescent="1">
      <c r="A32" s="2" t="s">
        <v>163</v>
      </c>
      <c r="B32" s="2">
        <v>2024</v>
      </c>
      <c r="C32" s="2" t="s">
        <v>55</v>
      </c>
      <c r="D32" s="3" t="s">
        <v>160</v>
      </c>
      <c r="E32" s="3" t="s">
        <v>56</v>
      </c>
      <c r="F32" s="2" t="str">
        <f t="shared" ca="1" si="2"/>
        <v>20250322</v>
      </c>
      <c r="G32" s="5" t="str">
        <f t="shared" ca="1" si="3"/>
        <v>22/03/2025</v>
      </c>
      <c r="H32" s="6">
        <v>0.67708333333333337</v>
      </c>
      <c r="I32" s="1">
        <v>1208719</v>
      </c>
      <c r="J32" s="3" t="s">
        <v>67</v>
      </c>
      <c r="K32" s="3" t="s">
        <v>69</v>
      </c>
      <c r="L32" s="3" t="s">
        <v>68</v>
      </c>
      <c r="M32" s="3" t="s">
        <v>71</v>
      </c>
      <c r="N32" s="2" t="s">
        <v>203</v>
      </c>
      <c r="O32" s="4" t="s">
        <v>207</v>
      </c>
      <c r="P32" s="4" t="s">
        <v>207</v>
      </c>
      <c r="Q32" s="7" t="s">
        <v>14</v>
      </c>
      <c r="R32" s="3" t="s">
        <v>67</v>
      </c>
      <c r="S32" s="3" t="s">
        <v>67</v>
      </c>
      <c r="T32" s="3"/>
      <c r="U32" s="7" t="s">
        <v>122</v>
      </c>
      <c r="V32" s="7" t="str">
        <f t="shared" si="0"/>
        <v xml:space="preserve"> 1/4 </v>
      </c>
      <c r="W32" s="7">
        <f t="shared" si="1"/>
        <v>-400</v>
      </c>
      <c r="X32" s="9" t="s">
        <v>192</v>
      </c>
      <c r="Y32" s="9"/>
      <c r="Z32" s="9"/>
      <c r="AA32" s="9"/>
      <c r="AB32" s="9"/>
      <c r="AC32" s="7">
        <v>3</v>
      </c>
      <c r="AD32" s="9" t="s">
        <v>171</v>
      </c>
    </row>
    <row r="33" spans="1:30" ht="19.5" x14ac:dyDescent="1">
      <c r="A33" s="2" t="s">
        <v>163</v>
      </c>
      <c r="B33" s="2">
        <v>2024</v>
      </c>
      <c r="C33" s="2" t="s">
        <v>55</v>
      </c>
      <c r="D33" s="3" t="s">
        <v>160</v>
      </c>
      <c r="E33" s="3" t="s">
        <v>56</v>
      </c>
      <c r="F33" s="2" t="str">
        <f t="shared" ca="1" si="2"/>
        <v>20250322</v>
      </c>
      <c r="G33" s="5" t="str">
        <f t="shared" ca="1" si="3"/>
        <v>22/03/2025</v>
      </c>
      <c r="H33" s="6">
        <v>0.77083333333333337</v>
      </c>
      <c r="I33" s="1">
        <v>1208727</v>
      </c>
      <c r="J33" s="3" t="s">
        <v>61</v>
      </c>
      <c r="K33" s="3" t="s">
        <v>140</v>
      </c>
      <c r="L33" s="3" t="s">
        <v>63</v>
      </c>
      <c r="M33" s="3" t="s">
        <v>141</v>
      </c>
      <c r="N33" s="2" t="s">
        <v>202</v>
      </c>
      <c r="O33" s="4"/>
      <c r="P33" s="4"/>
      <c r="Q33" s="7" t="s">
        <v>109</v>
      </c>
      <c r="R33" s="3" t="s">
        <v>110</v>
      </c>
      <c r="S33" s="3" t="s">
        <v>178</v>
      </c>
      <c r="T33" s="3"/>
      <c r="U33" s="7" t="s">
        <v>108</v>
      </c>
      <c r="V33" s="7" t="str">
        <f t="shared" si="0"/>
        <v>36/59</v>
      </c>
      <c r="W33" s="7">
        <f t="shared" si="1"/>
        <v>-164</v>
      </c>
      <c r="X33" s="9" t="s">
        <v>193</v>
      </c>
      <c r="Y33" s="9"/>
      <c r="Z33" s="9"/>
      <c r="AA33" s="9"/>
      <c r="AB33" s="9"/>
      <c r="AC33" s="7">
        <v>3</v>
      </c>
      <c r="AD33" s="9" t="s">
        <v>166</v>
      </c>
    </row>
    <row r="34" spans="1:30" ht="19.5" x14ac:dyDescent="1">
      <c r="A34" s="2" t="s">
        <v>163</v>
      </c>
      <c r="B34" s="2">
        <v>2024</v>
      </c>
      <c r="C34" s="2" t="s">
        <v>55</v>
      </c>
      <c r="D34" s="3" t="s">
        <v>160</v>
      </c>
      <c r="E34" s="3" t="s">
        <v>56</v>
      </c>
      <c r="F34" s="2" t="str">
        <f t="shared" ca="1" si="2"/>
        <v>20250322</v>
      </c>
      <c r="G34" s="5" t="str">
        <f t="shared" ca="1" si="3"/>
        <v>22/03/2025</v>
      </c>
      <c r="H34" s="6">
        <v>0.875</v>
      </c>
      <c r="I34" s="1">
        <v>1208721</v>
      </c>
      <c r="J34" s="3" t="s">
        <v>70</v>
      </c>
      <c r="K34" s="3" t="s">
        <v>73</v>
      </c>
      <c r="L34" s="3" t="s">
        <v>72</v>
      </c>
      <c r="M34" s="3" t="s">
        <v>74</v>
      </c>
      <c r="N34" s="2" t="s">
        <v>202</v>
      </c>
      <c r="O34" s="4"/>
      <c r="P34" s="4"/>
      <c r="Q34" s="7" t="s">
        <v>120</v>
      </c>
      <c r="R34" s="3" t="s">
        <v>121</v>
      </c>
      <c r="S34" s="3" t="s">
        <v>183</v>
      </c>
      <c r="T34" s="3"/>
      <c r="U34" s="7" t="s">
        <v>19</v>
      </c>
      <c r="V34" s="7" t="str">
        <f t="shared" si="0"/>
        <v>11/50</v>
      </c>
      <c r="W34" s="7">
        <f t="shared" si="1"/>
        <v>-455</v>
      </c>
      <c r="X34" s="9" t="s">
        <v>194</v>
      </c>
      <c r="Y34" s="9"/>
      <c r="Z34" s="9"/>
      <c r="AA34" s="9"/>
      <c r="AB34" s="9"/>
      <c r="AC34" s="7">
        <v>3</v>
      </c>
      <c r="AD34" s="9" t="s">
        <v>168</v>
      </c>
    </row>
    <row r="35" spans="1:30" ht="19.5" x14ac:dyDescent="1">
      <c r="A35" s="2" t="s">
        <v>163</v>
      </c>
      <c r="B35" s="2">
        <v>2024</v>
      </c>
      <c r="C35" s="2" t="s">
        <v>111</v>
      </c>
      <c r="D35" s="3" t="s">
        <v>112</v>
      </c>
      <c r="E35" s="3" t="s">
        <v>113</v>
      </c>
      <c r="F35" s="2" t="str">
        <f t="shared" ca="1" si="2"/>
        <v>20250322</v>
      </c>
      <c r="G35" s="5" t="str">
        <f t="shared" ca="1" si="3"/>
        <v>22/03/2025</v>
      </c>
      <c r="H35" s="6">
        <v>0.64583333333333337</v>
      </c>
      <c r="I35" s="1">
        <v>1224188</v>
      </c>
      <c r="J35" s="3" t="s">
        <v>114</v>
      </c>
      <c r="K35" s="3" t="s">
        <v>158</v>
      </c>
      <c r="L35" s="3" t="s">
        <v>115</v>
      </c>
      <c r="M35" s="3" t="s">
        <v>159</v>
      </c>
      <c r="N35" s="2" t="s">
        <v>203</v>
      </c>
      <c r="O35" s="4" t="s">
        <v>207</v>
      </c>
      <c r="P35" s="4" t="s">
        <v>205</v>
      </c>
      <c r="Q35" s="7" t="s">
        <v>14</v>
      </c>
      <c r="R35" s="3" t="s">
        <v>114</v>
      </c>
      <c r="S35" s="3" t="s">
        <v>114</v>
      </c>
      <c r="T35" s="3"/>
      <c r="U35" s="7" t="s">
        <v>125</v>
      </c>
      <c r="V35" s="7" t="str">
        <f t="shared" si="0"/>
        <v xml:space="preserve"> 3/5 </v>
      </c>
      <c r="W35" s="7">
        <f t="shared" si="1"/>
        <v>-167</v>
      </c>
      <c r="X35" s="9" t="s">
        <v>165</v>
      </c>
      <c r="Y35" s="9"/>
      <c r="Z35" s="9"/>
      <c r="AA35" s="9"/>
      <c r="AB35" s="9"/>
      <c r="AC35" s="7">
        <v>1</v>
      </c>
      <c r="AD35" s="9" t="s">
        <v>166</v>
      </c>
    </row>
    <row r="36" spans="1:30" ht="19.5" x14ac:dyDescent="1">
      <c r="A36" s="2" t="s">
        <v>163</v>
      </c>
      <c r="B36" s="2">
        <v>2024</v>
      </c>
      <c r="C36" s="2" t="s">
        <v>111</v>
      </c>
      <c r="D36" s="3" t="s">
        <v>112</v>
      </c>
      <c r="E36" s="3" t="s">
        <v>113</v>
      </c>
      <c r="F36" s="2" t="str">
        <f t="shared" ca="1" si="2"/>
        <v>20250322</v>
      </c>
      <c r="G36" s="5" t="str">
        <f t="shared" ca="1" si="3"/>
        <v>22/03/2025</v>
      </c>
      <c r="H36" s="6" t="s">
        <v>316</v>
      </c>
      <c r="I36" s="1">
        <v>1224187</v>
      </c>
      <c r="J36" s="3" t="s">
        <v>118</v>
      </c>
      <c r="K36" s="3" t="s">
        <v>116</v>
      </c>
      <c r="L36" s="3" t="s">
        <v>119</v>
      </c>
      <c r="M36" s="3" t="s">
        <v>117</v>
      </c>
      <c r="N36" s="2" t="s">
        <v>204</v>
      </c>
      <c r="O36" s="4" t="s">
        <v>207</v>
      </c>
      <c r="P36" s="4" t="s">
        <v>207</v>
      </c>
      <c r="Q36" s="7" t="s">
        <v>109</v>
      </c>
      <c r="R36" s="3" t="s">
        <v>110</v>
      </c>
      <c r="S36" s="3" t="s">
        <v>178</v>
      </c>
      <c r="T36" s="3"/>
      <c r="U36" s="7" t="s">
        <v>24</v>
      </c>
      <c r="V36" s="7" t="str">
        <f t="shared" si="0"/>
        <v>11/25</v>
      </c>
      <c r="W36" s="7">
        <f t="shared" si="1"/>
        <v>-227</v>
      </c>
      <c r="X36" s="9" t="s">
        <v>195</v>
      </c>
      <c r="Y36" s="9"/>
      <c r="Z36" s="9"/>
      <c r="AA36" s="9"/>
      <c r="AB36" s="9"/>
      <c r="AC36" s="7">
        <v>2</v>
      </c>
      <c r="AD36" s="9" t="s">
        <v>174</v>
      </c>
    </row>
    <row r="37" spans="1:30" ht="19.5" x14ac:dyDescent="1">
      <c r="A37" s="2" t="s">
        <v>163</v>
      </c>
      <c r="B37" s="2">
        <v>2024</v>
      </c>
      <c r="C37" s="2" t="s">
        <v>76</v>
      </c>
      <c r="D37" s="3" t="s">
        <v>77</v>
      </c>
      <c r="E37" s="3" t="s">
        <v>78</v>
      </c>
      <c r="F37" s="2" t="str">
        <f t="shared" ca="1" si="2"/>
        <v>20250322</v>
      </c>
      <c r="G37" s="5" t="str">
        <f t="shared" ca="1" si="3"/>
        <v>22/03/2025</v>
      </c>
      <c r="H37" s="6" t="s">
        <v>318</v>
      </c>
      <c r="I37" s="1">
        <v>1223861</v>
      </c>
      <c r="J37" s="3" t="s">
        <v>90</v>
      </c>
      <c r="K37" s="3" t="s">
        <v>81</v>
      </c>
      <c r="L37" s="3" t="s">
        <v>91</v>
      </c>
      <c r="M37" s="3" t="s">
        <v>82</v>
      </c>
      <c r="N37" s="2" t="s">
        <v>204</v>
      </c>
      <c r="O37" s="4" t="s">
        <v>206</v>
      </c>
      <c r="P37" s="4" t="s">
        <v>208</v>
      </c>
      <c r="Q37" s="7" t="s">
        <v>21</v>
      </c>
      <c r="R37" s="3" t="s">
        <v>123</v>
      </c>
      <c r="S37" s="3" t="s">
        <v>181</v>
      </c>
      <c r="T37" s="3"/>
      <c r="U37" s="7" t="s">
        <v>107</v>
      </c>
      <c r="V37" s="7" t="str">
        <f t="shared" si="0"/>
        <v xml:space="preserve"> 9/25</v>
      </c>
      <c r="W37" s="7">
        <f t="shared" si="1"/>
        <v>-278</v>
      </c>
      <c r="X37" s="9" t="s">
        <v>194</v>
      </c>
      <c r="Y37" s="9"/>
      <c r="Z37" s="9"/>
      <c r="AA37" s="9"/>
      <c r="AB37" s="9"/>
      <c r="AC37" s="7">
        <v>3</v>
      </c>
      <c r="AD37" s="9" t="s">
        <v>170</v>
      </c>
    </row>
    <row r="38" spans="1:30" ht="19.5" x14ac:dyDescent="1">
      <c r="A38" s="2" t="s">
        <v>163</v>
      </c>
      <c r="B38" s="2">
        <v>2024</v>
      </c>
      <c r="C38" s="2" t="s">
        <v>76</v>
      </c>
      <c r="D38" s="3" t="s">
        <v>77</v>
      </c>
      <c r="E38" s="3" t="s">
        <v>78</v>
      </c>
      <c r="F38" s="2" t="str">
        <f t="shared" ca="1" si="2"/>
        <v>20250322</v>
      </c>
      <c r="G38" s="5" t="str">
        <f t="shared" ca="1" si="3"/>
        <v>22/03/2025</v>
      </c>
      <c r="H38" s="6">
        <v>0.625</v>
      </c>
      <c r="I38" s="1">
        <v>1223858</v>
      </c>
      <c r="J38" s="3" t="s">
        <v>144</v>
      </c>
      <c r="K38" s="3" t="s">
        <v>92</v>
      </c>
      <c r="L38" s="3" t="s">
        <v>145</v>
      </c>
      <c r="M38" s="3" t="s">
        <v>93</v>
      </c>
      <c r="N38" s="2" t="s">
        <v>202</v>
      </c>
      <c r="O38" s="4"/>
      <c r="P38" s="4"/>
      <c r="Q38" s="7" t="s">
        <v>12</v>
      </c>
      <c r="R38" s="3" t="s">
        <v>13</v>
      </c>
      <c r="S38" s="3" t="s">
        <v>177</v>
      </c>
      <c r="T38" s="3"/>
      <c r="U38" s="7" t="s">
        <v>26</v>
      </c>
      <c r="V38" s="7" t="str">
        <f t="shared" si="0"/>
        <v xml:space="preserve"> 1/1 </v>
      </c>
      <c r="W38" s="7">
        <f t="shared" si="1"/>
        <v>100</v>
      </c>
      <c r="X38" s="9" t="s">
        <v>165</v>
      </c>
      <c r="Y38" s="9"/>
      <c r="Z38" s="9"/>
      <c r="AA38" s="9"/>
      <c r="AB38" s="9"/>
      <c r="AC38" s="7">
        <v>1</v>
      </c>
      <c r="AD38" s="9" t="s">
        <v>166</v>
      </c>
    </row>
    <row r="39" spans="1:30" ht="19.5" x14ac:dyDescent="1">
      <c r="A39" s="2" t="s">
        <v>163</v>
      </c>
      <c r="B39" s="2">
        <v>2024</v>
      </c>
      <c r="C39" s="2" t="s">
        <v>76</v>
      </c>
      <c r="D39" s="3" t="s">
        <v>77</v>
      </c>
      <c r="E39" s="3" t="s">
        <v>78</v>
      </c>
      <c r="F39" s="2" t="str">
        <f t="shared" ca="1" si="2"/>
        <v>20250322</v>
      </c>
      <c r="G39" s="5" t="str">
        <f t="shared" ca="1" si="3"/>
        <v>22/03/2025</v>
      </c>
      <c r="H39" s="6">
        <v>0.625</v>
      </c>
      <c r="I39" s="1">
        <v>1223856</v>
      </c>
      <c r="J39" s="3" t="s">
        <v>84</v>
      </c>
      <c r="K39" s="3" t="s">
        <v>146</v>
      </c>
      <c r="L39" s="3" t="s">
        <v>86</v>
      </c>
      <c r="M39" s="3" t="s">
        <v>147</v>
      </c>
      <c r="N39" s="2" t="s">
        <v>202</v>
      </c>
      <c r="O39" s="4"/>
      <c r="P39" s="4"/>
      <c r="Q39" s="7" t="s">
        <v>14</v>
      </c>
      <c r="R39" s="3" t="s">
        <v>84</v>
      </c>
      <c r="S39" s="3" t="s">
        <v>84</v>
      </c>
      <c r="T39" s="3"/>
      <c r="U39" s="7" t="s">
        <v>20</v>
      </c>
      <c r="V39" s="7" t="str">
        <f t="shared" si="0"/>
        <v>31/50</v>
      </c>
      <c r="W39" s="7">
        <f t="shared" si="1"/>
        <v>-161</v>
      </c>
      <c r="X39" s="9" t="s">
        <v>196</v>
      </c>
      <c r="Y39" s="9"/>
      <c r="Z39" s="9"/>
      <c r="AA39" s="9"/>
      <c r="AB39" s="9"/>
      <c r="AC39" s="7">
        <v>2</v>
      </c>
      <c r="AD39" s="9" t="s">
        <v>175</v>
      </c>
    </row>
    <row r="40" spans="1:30" ht="19.5" x14ac:dyDescent="1">
      <c r="A40" s="2" t="s">
        <v>163</v>
      </c>
      <c r="B40" s="2">
        <v>2024</v>
      </c>
      <c r="C40" s="2" t="s">
        <v>76</v>
      </c>
      <c r="D40" s="3" t="s">
        <v>77</v>
      </c>
      <c r="E40" s="3" t="s">
        <v>78</v>
      </c>
      <c r="F40" s="2" t="str">
        <f t="shared" ca="1" si="2"/>
        <v>20250322</v>
      </c>
      <c r="G40" s="5" t="str">
        <f t="shared" ca="1" si="3"/>
        <v>22/03/2025</v>
      </c>
      <c r="H40" s="6" t="s">
        <v>317</v>
      </c>
      <c r="I40" s="1">
        <v>1223863</v>
      </c>
      <c r="J40" s="3" t="s">
        <v>83</v>
      </c>
      <c r="K40" s="3" t="s">
        <v>156</v>
      </c>
      <c r="L40" s="3" t="s">
        <v>85</v>
      </c>
      <c r="M40" s="3" t="s">
        <v>157</v>
      </c>
      <c r="N40" s="2" t="s">
        <v>204</v>
      </c>
      <c r="O40" s="4" t="s">
        <v>207</v>
      </c>
      <c r="P40" s="4" t="s">
        <v>207</v>
      </c>
      <c r="Q40" s="7" t="s">
        <v>21</v>
      </c>
      <c r="R40" s="3" t="s">
        <v>124</v>
      </c>
      <c r="S40" s="3" t="s">
        <v>184</v>
      </c>
      <c r="T40" s="3"/>
      <c r="U40" s="7" t="s">
        <v>127</v>
      </c>
      <c r="V40" s="7" t="str">
        <f t="shared" si="0"/>
        <v xml:space="preserve"> 2/5 </v>
      </c>
      <c r="W40" s="7">
        <f t="shared" si="1"/>
        <v>-250</v>
      </c>
      <c r="X40" s="9" t="s">
        <v>165</v>
      </c>
      <c r="Y40" s="9"/>
      <c r="Z40" s="9"/>
      <c r="AA40" s="9"/>
      <c r="AB40" s="9"/>
      <c r="AC40" s="7">
        <v>1</v>
      </c>
      <c r="AD40" s="9" t="s">
        <v>166</v>
      </c>
    </row>
    <row r="41" spans="1:30" ht="19.5" x14ac:dyDescent="1">
      <c r="A41" s="2" t="s">
        <v>163</v>
      </c>
      <c r="B41" s="2">
        <v>2024</v>
      </c>
      <c r="C41" s="2" t="s">
        <v>76</v>
      </c>
      <c r="D41" s="3" t="s">
        <v>77</v>
      </c>
      <c r="E41" s="3" t="s">
        <v>78</v>
      </c>
      <c r="F41" s="2" t="str">
        <f t="shared" ca="1" si="2"/>
        <v>20250322</v>
      </c>
      <c r="G41" s="5" t="str">
        <f t="shared" ca="1" si="3"/>
        <v>22/03/2025</v>
      </c>
      <c r="H41" s="6">
        <v>0.86458333333333337</v>
      </c>
      <c r="I41" s="1">
        <v>1223860</v>
      </c>
      <c r="J41" s="3" t="s">
        <v>79</v>
      </c>
      <c r="K41" s="3" t="s">
        <v>87</v>
      </c>
      <c r="L41" s="3" t="s">
        <v>80</v>
      </c>
      <c r="M41" s="3" t="s">
        <v>88</v>
      </c>
      <c r="N41" s="2" t="s">
        <v>203</v>
      </c>
      <c r="O41" s="4" t="s">
        <v>205</v>
      </c>
      <c r="P41" s="4" t="s">
        <v>205</v>
      </c>
      <c r="Q41" s="7" t="s">
        <v>120</v>
      </c>
      <c r="R41" s="3" t="s">
        <v>121</v>
      </c>
      <c r="S41" s="3" t="s">
        <v>183</v>
      </c>
      <c r="T41" s="3"/>
      <c r="U41" s="7" t="s">
        <v>127</v>
      </c>
      <c r="V41" s="7" t="str">
        <f t="shared" si="0"/>
        <v xml:space="preserve"> 2/5 </v>
      </c>
      <c r="W41" s="7">
        <f t="shared" si="1"/>
        <v>-250</v>
      </c>
      <c r="X41" s="9" t="s">
        <v>186</v>
      </c>
      <c r="Y41" s="9"/>
      <c r="Z41" s="9"/>
      <c r="AA41" s="9"/>
      <c r="AB41" s="9"/>
      <c r="AC41" s="7">
        <v>3</v>
      </c>
      <c r="AD41" s="9" t="s">
        <v>172</v>
      </c>
    </row>
    <row r="42" spans="1:30" ht="19.5" x14ac:dyDescent="1">
      <c r="A42" s="2" t="s">
        <v>163</v>
      </c>
      <c r="B42" s="2">
        <v>2024</v>
      </c>
      <c r="C42" s="2" t="s">
        <v>94</v>
      </c>
      <c r="D42" s="3" t="s">
        <v>95</v>
      </c>
      <c r="E42" s="3" t="s">
        <v>96</v>
      </c>
      <c r="F42" s="2" t="str">
        <f t="shared" ca="1" si="2"/>
        <v>20250322</v>
      </c>
      <c r="G42" s="5" t="str">
        <f t="shared" ca="1" si="3"/>
        <v>22/03/2025</v>
      </c>
      <c r="H42" s="6">
        <v>0.51041666666666663</v>
      </c>
      <c r="I42" s="1">
        <v>1213655</v>
      </c>
      <c r="J42" s="3" t="s">
        <v>97</v>
      </c>
      <c r="K42" s="3" t="s">
        <v>99</v>
      </c>
      <c r="L42" s="3" t="s">
        <v>98</v>
      </c>
      <c r="M42" s="3" t="s">
        <v>100</v>
      </c>
      <c r="N42" s="2" t="s">
        <v>202</v>
      </c>
      <c r="O42" s="4"/>
      <c r="P42" s="4"/>
      <c r="Q42" s="7" t="s">
        <v>21</v>
      </c>
      <c r="R42" s="3" t="s">
        <v>128</v>
      </c>
      <c r="S42" s="3" t="s">
        <v>182</v>
      </c>
      <c r="T42" s="3"/>
      <c r="U42" s="7" t="s">
        <v>16</v>
      </c>
      <c r="V42" s="7" t="str">
        <f t="shared" si="0"/>
        <v>44/83</v>
      </c>
      <c r="W42" s="7">
        <f t="shared" si="1"/>
        <v>-189</v>
      </c>
      <c r="X42" s="9" t="s">
        <v>187</v>
      </c>
      <c r="Y42" s="9"/>
      <c r="Z42" s="9"/>
      <c r="AA42" s="9"/>
      <c r="AB42" s="9"/>
      <c r="AC42" s="7">
        <v>3</v>
      </c>
      <c r="AD42" s="9" t="s">
        <v>168</v>
      </c>
    </row>
    <row r="43" spans="1:30" ht="19.5" x14ac:dyDescent="1">
      <c r="A43" s="2" t="s">
        <v>163</v>
      </c>
      <c r="B43" s="2">
        <v>2024</v>
      </c>
      <c r="C43" s="2" t="s">
        <v>94</v>
      </c>
      <c r="D43" s="3" t="s">
        <v>95</v>
      </c>
      <c r="E43" s="3" t="s">
        <v>96</v>
      </c>
      <c r="F43" s="2" t="str">
        <f t="shared" ca="1" si="2"/>
        <v>20250322</v>
      </c>
      <c r="G43" s="5" t="str">
        <f t="shared" ca="1" si="3"/>
        <v>22/03/2025</v>
      </c>
      <c r="H43" s="6">
        <v>0.60416666666666663</v>
      </c>
      <c r="I43" s="1">
        <v>1213653</v>
      </c>
      <c r="J43" s="3" t="s">
        <v>130</v>
      </c>
      <c r="K43" s="3" t="s">
        <v>132</v>
      </c>
      <c r="L43" s="3" t="s">
        <v>131</v>
      </c>
      <c r="M43" s="3" t="s">
        <v>133</v>
      </c>
      <c r="N43" s="2" t="s">
        <v>202</v>
      </c>
      <c r="O43" s="4"/>
      <c r="P43" s="4"/>
      <c r="Q43" s="7" t="s">
        <v>109</v>
      </c>
      <c r="R43" s="3" t="s">
        <v>110</v>
      </c>
      <c r="S43" s="3" t="s">
        <v>178</v>
      </c>
      <c r="T43" s="3"/>
      <c r="U43" s="7" t="s">
        <v>122</v>
      </c>
      <c r="V43" s="7" t="str">
        <f t="shared" si="0"/>
        <v xml:space="preserve"> 1/4 </v>
      </c>
      <c r="W43" s="7">
        <f t="shared" si="1"/>
        <v>-400</v>
      </c>
      <c r="X43" s="9" t="s">
        <v>188</v>
      </c>
      <c r="Y43" s="9"/>
      <c r="Z43" s="9"/>
      <c r="AA43" s="9"/>
      <c r="AB43" s="9"/>
      <c r="AC43" s="7">
        <v>2</v>
      </c>
      <c r="AD43" s="9" t="s">
        <v>168</v>
      </c>
    </row>
    <row r="44" spans="1:30" ht="19.5" x14ac:dyDescent="1">
      <c r="A44" s="2" t="s">
        <v>163</v>
      </c>
      <c r="B44" s="2">
        <v>2024</v>
      </c>
      <c r="C44" s="2" t="s">
        <v>94</v>
      </c>
      <c r="D44" s="3" t="s">
        <v>95</v>
      </c>
      <c r="E44" s="3" t="s">
        <v>96</v>
      </c>
      <c r="F44" s="2" t="str">
        <f t="shared" ca="1" si="2"/>
        <v>20250322</v>
      </c>
      <c r="G44" s="5" t="str">
        <f t="shared" ca="1" si="3"/>
        <v>22/03/2025</v>
      </c>
      <c r="H44" s="6">
        <v>0.60416666666666663</v>
      </c>
      <c r="I44" s="1">
        <v>1213648</v>
      </c>
      <c r="J44" s="3" t="s">
        <v>136</v>
      </c>
      <c r="K44" s="3" t="s">
        <v>104</v>
      </c>
      <c r="L44" s="3" t="s">
        <v>137</v>
      </c>
      <c r="M44" s="3" t="s">
        <v>105</v>
      </c>
      <c r="N44" s="2" t="s">
        <v>203</v>
      </c>
      <c r="O44" s="4" t="s">
        <v>208</v>
      </c>
      <c r="P44" s="4" t="s">
        <v>205</v>
      </c>
      <c r="Q44" s="7" t="s">
        <v>17</v>
      </c>
      <c r="R44" s="3" t="s">
        <v>18</v>
      </c>
      <c r="S44" s="3" t="s">
        <v>185</v>
      </c>
      <c r="T44" s="3"/>
      <c r="U44" s="7" t="s">
        <v>31</v>
      </c>
      <c r="V44" s="7" t="str">
        <f t="shared" si="0"/>
        <v xml:space="preserve"> 4/7 </v>
      </c>
      <c r="W44" s="7">
        <f t="shared" si="1"/>
        <v>-175</v>
      </c>
      <c r="X44" s="9" t="s">
        <v>189</v>
      </c>
      <c r="Y44" s="9"/>
      <c r="Z44" s="9"/>
      <c r="AA44" s="9"/>
      <c r="AB44" s="9"/>
      <c r="AC44" s="7">
        <v>3</v>
      </c>
      <c r="AD44" s="9" t="s">
        <v>171</v>
      </c>
    </row>
    <row r="45" spans="1:30" ht="19.5" x14ac:dyDescent="1">
      <c r="A45" s="2" t="s">
        <v>163</v>
      </c>
      <c r="B45" s="2">
        <v>2024</v>
      </c>
      <c r="C45" s="2" t="s">
        <v>94</v>
      </c>
      <c r="D45" s="3" t="s">
        <v>95</v>
      </c>
      <c r="E45" s="3" t="s">
        <v>96</v>
      </c>
      <c r="F45" s="2" t="str">
        <f t="shared" ca="1" si="2"/>
        <v>20250322</v>
      </c>
      <c r="G45" s="5" t="str">
        <f t="shared" ca="1" si="3"/>
        <v>22/03/2025</v>
      </c>
      <c r="H45" s="6" t="s">
        <v>319</v>
      </c>
      <c r="I45" s="1">
        <v>1213656</v>
      </c>
      <c r="J45" s="3" t="s">
        <v>101</v>
      </c>
      <c r="K45" s="3" t="s">
        <v>150</v>
      </c>
      <c r="L45" s="3" t="s">
        <v>102</v>
      </c>
      <c r="M45" s="3" t="s">
        <v>151</v>
      </c>
      <c r="N45" s="2" t="s">
        <v>204</v>
      </c>
      <c r="O45" s="4" t="s">
        <v>205</v>
      </c>
      <c r="P45" s="4" t="s">
        <v>205</v>
      </c>
      <c r="Q45" s="7" t="s">
        <v>120</v>
      </c>
      <c r="R45" s="3" t="s">
        <v>121</v>
      </c>
      <c r="S45" s="3" t="s">
        <v>183</v>
      </c>
      <c r="T45" s="3"/>
      <c r="U45" s="7" t="s">
        <v>122</v>
      </c>
      <c r="V45" s="7" t="str">
        <f t="shared" si="0"/>
        <v xml:space="preserve"> 1/4 </v>
      </c>
      <c r="W45" s="7">
        <f t="shared" si="1"/>
        <v>-400</v>
      </c>
      <c r="X45" s="9" t="s">
        <v>190</v>
      </c>
      <c r="Y45" s="9"/>
      <c r="Z45" s="9"/>
      <c r="AA45" s="9"/>
      <c r="AB45" s="9"/>
      <c r="AC45" s="7">
        <v>2</v>
      </c>
      <c r="AD45" s="9" t="s">
        <v>166</v>
      </c>
    </row>
    <row r="46" spans="1:30" ht="19.5" x14ac:dyDescent="1">
      <c r="A46" s="2" t="s">
        <v>163</v>
      </c>
      <c r="B46" s="2">
        <v>2024</v>
      </c>
      <c r="C46" s="2" t="s">
        <v>27</v>
      </c>
      <c r="D46" s="3" t="s">
        <v>161</v>
      </c>
      <c r="E46" s="3" t="s">
        <v>28</v>
      </c>
      <c r="F46" s="2" t="str">
        <f t="shared" ca="1" si="2"/>
        <v>20250322</v>
      </c>
      <c r="G46" s="5" t="str">
        <f t="shared" ca="1" si="3"/>
        <v>22/03/2025</v>
      </c>
      <c r="H46" s="6" t="s">
        <v>320</v>
      </c>
      <c r="I46" s="1">
        <v>1231939</v>
      </c>
      <c r="J46" s="3" t="s">
        <v>142</v>
      </c>
      <c r="K46" s="3" t="s">
        <v>138</v>
      </c>
      <c r="L46" s="3" t="s">
        <v>143</v>
      </c>
      <c r="M46" s="3" t="s">
        <v>139</v>
      </c>
      <c r="N46" s="2" t="s">
        <v>204</v>
      </c>
      <c r="O46" s="4" t="s">
        <v>207</v>
      </c>
      <c r="P46" s="4" t="s">
        <v>206</v>
      </c>
      <c r="Q46" s="7" t="s">
        <v>21</v>
      </c>
      <c r="R46" s="3" t="s">
        <v>149</v>
      </c>
      <c r="S46" s="3" t="s">
        <v>212</v>
      </c>
      <c r="T46" s="3"/>
      <c r="U46" s="7" t="s">
        <v>23</v>
      </c>
      <c r="V46" s="7" t="str">
        <f t="shared" si="0"/>
        <v xml:space="preserve"> 1/3 </v>
      </c>
      <c r="W46" s="7">
        <f t="shared" si="1"/>
        <v>-303</v>
      </c>
      <c r="X46" s="9" t="s">
        <v>191</v>
      </c>
      <c r="Y46" s="9"/>
      <c r="Z46" s="9"/>
      <c r="AA46" s="9"/>
      <c r="AB46" s="9"/>
      <c r="AC46" s="7">
        <v>3</v>
      </c>
      <c r="AD46" s="9" t="s">
        <v>174</v>
      </c>
    </row>
    <row r="47" spans="1:30" ht="19.5" x14ac:dyDescent="1">
      <c r="A47" s="2" t="s">
        <v>163</v>
      </c>
      <c r="B47" s="2">
        <v>2024</v>
      </c>
      <c r="C47" s="2" t="s">
        <v>27</v>
      </c>
      <c r="D47" s="3" t="s">
        <v>161</v>
      </c>
      <c r="E47" s="3" t="s">
        <v>28</v>
      </c>
      <c r="F47" s="2" t="str">
        <f t="shared" ca="1" si="2"/>
        <v>20250322</v>
      </c>
      <c r="G47" s="5" t="str">
        <f t="shared" ca="1" si="3"/>
        <v>22/03/2025</v>
      </c>
      <c r="H47" s="6">
        <v>0.6875</v>
      </c>
      <c r="I47" s="1">
        <v>1231940</v>
      </c>
      <c r="J47" s="3" t="s">
        <v>59</v>
      </c>
      <c r="K47" s="3" t="s">
        <v>57</v>
      </c>
      <c r="L47" s="3" t="s">
        <v>103</v>
      </c>
      <c r="M47" s="3" t="s">
        <v>58</v>
      </c>
      <c r="N47" s="2" t="s">
        <v>202</v>
      </c>
      <c r="O47" s="4"/>
      <c r="P47" s="4"/>
      <c r="Q47" s="7" t="s">
        <v>120</v>
      </c>
      <c r="R47" s="3" t="s">
        <v>121</v>
      </c>
      <c r="S47" s="3" t="s">
        <v>183</v>
      </c>
      <c r="T47" s="3"/>
      <c r="U47" s="7" t="s">
        <v>129</v>
      </c>
      <c r="V47" s="7" t="str">
        <f t="shared" si="0"/>
        <v xml:space="preserve"> 7/50</v>
      </c>
      <c r="W47" s="7">
        <f t="shared" si="1"/>
        <v>-714</v>
      </c>
      <c r="X47" s="9" t="s">
        <v>165</v>
      </c>
      <c r="Y47" s="9"/>
      <c r="Z47" s="9"/>
      <c r="AA47" s="9"/>
      <c r="AB47" s="9"/>
      <c r="AC47" s="7">
        <v>2</v>
      </c>
      <c r="AD47" s="9" t="s">
        <v>168</v>
      </c>
    </row>
    <row r="48" spans="1:30" ht="19.5" x14ac:dyDescent="1">
      <c r="A48" s="2" t="s">
        <v>163</v>
      </c>
      <c r="B48" s="2">
        <v>2024</v>
      </c>
      <c r="C48" s="2" t="s">
        <v>27</v>
      </c>
      <c r="D48" s="3" t="s">
        <v>161</v>
      </c>
      <c r="E48" s="3" t="s">
        <v>28</v>
      </c>
      <c r="F48" s="2" t="str">
        <f t="shared" ca="1" si="2"/>
        <v>20250322</v>
      </c>
      <c r="G48" s="5" t="str">
        <f t="shared" ca="1" si="3"/>
        <v>22/03/2025</v>
      </c>
      <c r="H48" s="6">
        <v>0.79166666666666663</v>
      </c>
      <c r="I48" s="1">
        <v>1231937</v>
      </c>
      <c r="J48" s="3" t="s">
        <v>134</v>
      </c>
      <c r="K48" s="3" t="s">
        <v>152</v>
      </c>
      <c r="L48" s="3" t="s">
        <v>135</v>
      </c>
      <c r="M48" s="3" t="s">
        <v>153</v>
      </c>
      <c r="N48" s="2" t="s">
        <v>202</v>
      </c>
      <c r="O48" s="4"/>
      <c r="P48" s="4"/>
      <c r="Q48" s="7" t="s">
        <v>12</v>
      </c>
      <c r="R48" s="3" t="s">
        <v>89</v>
      </c>
      <c r="S48" s="3" t="s">
        <v>213</v>
      </c>
      <c r="T48" s="3"/>
      <c r="U48" s="7" t="s">
        <v>15</v>
      </c>
      <c r="V48" s="7" t="str">
        <f t="shared" si="0"/>
        <v xml:space="preserve"> 2/3 </v>
      </c>
      <c r="W48" s="7">
        <f t="shared" si="1"/>
        <v>-149</v>
      </c>
      <c r="X48" s="9" t="s">
        <v>194</v>
      </c>
      <c r="Y48" s="9"/>
      <c r="Z48" s="9"/>
      <c r="AA48" s="9"/>
      <c r="AB48" s="9"/>
      <c r="AC48" s="7">
        <v>1</v>
      </c>
      <c r="AD48" s="9" t="s">
        <v>173</v>
      </c>
    </row>
    <row r="49" spans="1:30" ht="19.5" x14ac:dyDescent="1">
      <c r="A49" s="2" t="s">
        <v>163</v>
      </c>
      <c r="B49" s="2">
        <v>2024</v>
      </c>
      <c r="C49" s="2" t="s">
        <v>27</v>
      </c>
      <c r="D49" s="3" t="s">
        <v>161</v>
      </c>
      <c r="E49" s="3" t="s">
        <v>28</v>
      </c>
      <c r="F49" s="2" t="str">
        <f t="shared" ca="1" si="2"/>
        <v>20250322</v>
      </c>
      <c r="G49" s="5" t="str">
        <f t="shared" ca="1" si="3"/>
        <v>22/03/2025</v>
      </c>
      <c r="H49" s="6" t="s">
        <v>321</v>
      </c>
      <c r="I49" s="1">
        <v>1231942</v>
      </c>
      <c r="J49" s="3" t="s">
        <v>29</v>
      </c>
      <c r="K49" s="3" t="s">
        <v>65</v>
      </c>
      <c r="L49" s="3" t="s">
        <v>30</v>
      </c>
      <c r="M49" s="3" t="s">
        <v>66</v>
      </c>
      <c r="N49" s="2" t="s">
        <v>204</v>
      </c>
      <c r="O49" s="4" t="s">
        <v>207</v>
      </c>
      <c r="P49" s="4" t="s">
        <v>206</v>
      </c>
      <c r="Q49" s="7" t="s">
        <v>21</v>
      </c>
      <c r="R49" s="3" t="s">
        <v>148</v>
      </c>
      <c r="S49" s="3" t="s">
        <v>214</v>
      </c>
      <c r="T49" s="3"/>
      <c r="U49" s="7" t="s">
        <v>107</v>
      </c>
      <c r="V49" s="7" t="str">
        <f t="shared" si="0"/>
        <v xml:space="preserve"> 9/25</v>
      </c>
      <c r="W49" s="7">
        <f t="shared" si="1"/>
        <v>-278</v>
      </c>
      <c r="X49" s="9" t="s">
        <v>188</v>
      </c>
      <c r="Y49" s="9"/>
      <c r="Z49" s="9"/>
      <c r="AA49" s="9"/>
      <c r="AB49" s="9"/>
      <c r="AC49" s="7">
        <v>3</v>
      </c>
      <c r="AD49" s="9" t="s">
        <v>166</v>
      </c>
    </row>
  </sheetData>
  <autoFilter ref="A1:AD49" xr:uid="{AB46CC40-104D-4663-B1F8-552212BE05DD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5D025-58C3-40CB-8E44-9DEC291AC0D1}">
  <dimension ref="A1:Z11"/>
  <sheetViews>
    <sheetView workbookViewId="0">
      <selection activeCell="G7" sqref="F7:G7"/>
    </sheetView>
  </sheetViews>
  <sheetFormatPr baseColWidth="10" defaultRowHeight="14.4" x14ac:dyDescent="0.55000000000000004"/>
  <cols>
    <col min="1" max="1" width="11.26171875" customWidth="1"/>
    <col min="2" max="2" width="17.05078125" customWidth="1"/>
    <col min="3" max="3" width="18.1015625" customWidth="1"/>
    <col min="4" max="4" width="13.734375" customWidth="1"/>
    <col min="5" max="5" width="16.62890625" bestFit="1" customWidth="1"/>
    <col min="6" max="6" width="10.578125" bestFit="1" customWidth="1"/>
    <col min="7" max="7" width="13.20703125" bestFit="1" customWidth="1"/>
    <col min="8" max="8" width="6.3671875" bestFit="1" customWidth="1"/>
    <col min="9" max="9" width="9.41796875" bestFit="1" customWidth="1"/>
    <col min="10" max="10" width="20.578125" bestFit="1" customWidth="1"/>
    <col min="11" max="11" width="26.5234375" customWidth="1"/>
    <col min="12" max="12" width="23.3671875" bestFit="1" customWidth="1"/>
    <col min="13" max="13" width="25.83984375" bestFit="1" customWidth="1"/>
    <col min="14" max="14" width="19.578125" customWidth="1"/>
    <col min="15" max="15" width="14.05078125" customWidth="1"/>
    <col min="16" max="16" width="15.47265625" customWidth="1"/>
    <col min="17" max="17" width="14.15625" customWidth="1"/>
    <col min="18" max="18" width="17.83984375" bestFit="1" customWidth="1"/>
    <col min="19" max="19" width="39.68359375" bestFit="1" customWidth="1"/>
    <col min="20" max="20" width="15.578125" bestFit="1" customWidth="1"/>
    <col min="21" max="21" width="7.41796875" customWidth="1"/>
    <col min="22" max="22" width="9.578125" customWidth="1"/>
    <col min="23" max="23" width="9.9453125" customWidth="1"/>
    <col min="24" max="24" width="65.578125" bestFit="1" customWidth="1"/>
    <col min="25" max="25" width="11.62890625" bestFit="1" customWidth="1"/>
    <col min="26" max="26" width="19.7890625" bestFit="1" customWidth="1"/>
  </cols>
  <sheetData>
    <row r="1" spans="1:26" ht="19.5" x14ac:dyDescent="1">
      <c r="A1" s="2" t="s">
        <v>162</v>
      </c>
      <c r="B1" s="2" t="s">
        <v>0</v>
      </c>
      <c r="C1" s="2" t="s">
        <v>1</v>
      </c>
      <c r="D1" s="3" t="s">
        <v>2</v>
      </c>
      <c r="E1" s="3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2" t="s">
        <v>201</v>
      </c>
      <c r="O1" s="4" t="s">
        <v>220</v>
      </c>
      <c r="P1" s="4" t="s">
        <v>221</v>
      </c>
      <c r="Q1" s="2" t="s">
        <v>211</v>
      </c>
      <c r="R1" s="3" t="s">
        <v>210</v>
      </c>
      <c r="S1" s="3" t="s">
        <v>209</v>
      </c>
      <c r="T1" s="3" t="s">
        <v>300</v>
      </c>
      <c r="U1" s="2" t="s">
        <v>198</v>
      </c>
      <c r="V1" s="2" t="s">
        <v>322</v>
      </c>
      <c r="W1" s="2" t="s">
        <v>323</v>
      </c>
      <c r="X1" s="2" t="s">
        <v>164</v>
      </c>
      <c r="Y1" s="2" t="s">
        <v>197</v>
      </c>
      <c r="Z1" s="2" t="s">
        <v>176</v>
      </c>
    </row>
    <row r="2" spans="1:26" ht="19.5" x14ac:dyDescent="1">
      <c r="A2" s="2" t="s">
        <v>215</v>
      </c>
      <c r="B2" s="2">
        <v>2024</v>
      </c>
      <c r="C2" s="2" t="s">
        <v>216</v>
      </c>
      <c r="D2" s="3" t="s">
        <v>217</v>
      </c>
      <c r="E2" s="3" t="s">
        <v>312</v>
      </c>
      <c r="F2" s="2">
        <v>20250304</v>
      </c>
      <c r="G2" s="5">
        <v>45720</v>
      </c>
      <c r="H2" s="6">
        <v>0.875</v>
      </c>
      <c r="I2" s="1">
        <v>1213956</v>
      </c>
      <c r="J2" s="3" t="s">
        <v>218</v>
      </c>
      <c r="K2" s="3" t="s">
        <v>219</v>
      </c>
      <c r="L2" s="3" t="s">
        <v>239</v>
      </c>
      <c r="M2" s="3" t="s">
        <v>243</v>
      </c>
      <c r="N2" s="2" t="s">
        <v>203</v>
      </c>
      <c r="O2" s="4" t="s">
        <v>304</v>
      </c>
      <c r="P2" s="4" t="s">
        <v>305</v>
      </c>
      <c r="Q2" s="7"/>
      <c r="R2" s="3"/>
      <c r="S2" s="3" t="s">
        <v>218</v>
      </c>
      <c r="T2" s="3" t="s">
        <v>301</v>
      </c>
      <c r="U2" s="7" t="s">
        <v>106</v>
      </c>
      <c r="V2" s="7" t="str">
        <f>TEXT((_xlfn.NUMBERVALUE(U2, ".", ","))-1, "??/??")</f>
        <v>33/50</v>
      </c>
      <c r="W2" s="7">
        <f>ROUND(IF(_xlfn.NUMBERVALUE(U2, ".", ",") &gt;= 2, (_xlfn.NUMBERVALUE(U2, ".", ",")-1)*100, -100/(_xlfn.NUMBERVALUE(U2, ".", ",")-1)),0)</f>
        <v>-152</v>
      </c>
      <c r="X2" s="9" t="s">
        <v>192</v>
      </c>
      <c r="Y2" s="7">
        <v>1</v>
      </c>
      <c r="Z2" s="9" t="s">
        <v>166</v>
      </c>
    </row>
    <row r="3" spans="1:26" ht="19.5" x14ac:dyDescent="1">
      <c r="A3" s="2" t="s">
        <v>215</v>
      </c>
      <c r="B3" s="2">
        <v>2024</v>
      </c>
      <c r="C3" s="2" t="s">
        <v>216</v>
      </c>
      <c r="D3" s="3" t="s">
        <v>217</v>
      </c>
      <c r="E3" s="3" t="s">
        <v>312</v>
      </c>
      <c r="F3" s="2">
        <v>20250304</v>
      </c>
      <c r="G3" s="5">
        <v>45720</v>
      </c>
      <c r="H3" s="6">
        <v>0.875</v>
      </c>
      <c r="I3" s="1">
        <v>1213962</v>
      </c>
      <c r="J3" s="3" t="s">
        <v>222</v>
      </c>
      <c r="K3" s="3" t="s">
        <v>223</v>
      </c>
      <c r="L3" s="3" t="s">
        <v>240</v>
      </c>
      <c r="M3" s="3" t="s">
        <v>244</v>
      </c>
      <c r="N3" s="2" t="s">
        <v>203</v>
      </c>
      <c r="O3" s="4" t="s">
        <v>306</v>
      </c>
      <c r="P3" s="4" t="s">
        <v>307</v>
      </c>
      <c r="Q3" s="7"/>
      <c r="R3" s="3"/>
      <c r="S3" s="3" t="s">
        <v>232</v>
      </c>
      <c r="T3" s="3" t="s">
        <v>301</v>
      </c>
      <c r="U3" s="7" t="s">
        <v>24</v>
      </c>
      <c r="V3" s="7" t="str">
        <f t="shared" ref="V3:V11" si="0">TEXT((_xlfn.NUMBERVALUE(U3, ".", ","))-1, "??/??")</f>
        <v>11/25</v>
      </c>
      <c r="W3" s="7">
        <f t="shared" ref="W3:W11" si="1">ROUND(IF(_xlfn.NUMBERVALUE(U3, ".", ",") &gt;= 2, (_xlfn.NUMBERVALUE(U3, ".", ",")-1)*100, -100/(_xlfn.NUMBERVALUE(U3, ".", ",")-1)),0)</f>
        <v>-227</v>
      </c>
      <c r="X3" s="9" t="s">
        <v>248</v>
      </c>
      <c r="Y3" s="7">
        <v>3</v>
      </c>
      <c r="Z3" s="9" t="s">
        <v>167</v>
      </c>
    </row>
    <row r="4" spans="1:26" ht="19.5" x14ac:dyDescent="1">
      <c r="A4" s="2" t="s">
        <v>215</v>
      </c>
      <c r="B4" s="2">
        <v>2024</v>
      </c>
      <c r="C4" s="2" t="s">
        <v>216</v>
      </c>
      <c r="D4" s="3" t="s">
        <v>217</v>
      </c>
      <c r="E4" s="3" t="s">
        <v>312</v>
      </c>
      <c r="F4" s="2">
        <v>20250304</v>
      </c>
      <c r="G4" s="5">
        <v>45720</v>
      </c>
      <c r="H4" s="6">
        <v>0.875</v>
      </c>
      <c r="I4" s="1">
        <v>1213957</v>
      </c>
      <c r="J4" s="3" t="s">
        <v>224</v>
      </c>
      <c r="K4" s="3" t="s">
        <v>225</v>
      </c>
      <c r="L4" s="3" t="s">
        <v>241</v>
      </c>
      <c r="M4" s="3" t="s">
        <v>245</v>
      </c>
      <c r="N4" s="2" t="s">
        <v>203</v>
      </c>
      <c r="O4" s="4" t="s">
        <v>308</v>
      </c>
      <c r="P4" s="4" t="s">
        <v>309</v>
      </c>
      <c r="Q4" s="7"/>
      <c r="R4" s="3"/>
      <c r="S4" s="3" t="s">
        <v>226</v>
      </c>
      <c r="T4" s="3" t="s">
        <v>302</v>
      </c>
      <c r="U4" s="7" t="s">
        <v>24</v>
      </c>
      <c r="V4" s="7" t="str">
        <f t="shared" si="0"/>
        <v>11/25</v>
      </c>
      <c r="W4" s="7">
        <f t="shared" si="1"/>
        <v>-227</v>
      </c>
      <c r="X4" s="9" t="s">
        <v>249</v>
      </c>
      <c r="Y4" s="7">
        <v>3</v>
      </c>
      <c r="Z4" s="9" t="s">
        <v>168</v>
      </c>
    </row>
    <row r="5" spans="1:26" ht="19.5" x14ac:dyDescent="1">
      <c r="A5" s="2" t="s">
        <v>215</v>
      </c>
      <c r="B5" s="2">
        <v>2024</v>
      </c>
      <c r="C5" s="2" t="s">
        <v>216</v>
      </c>
      <c r="D5" s="3" t="s">
        <v>217</v>
      </c>
      <c r="E5" s="3" t="s">
        <v>312</v>
      </c>
      <c r="F5" s="2">
        <v>20250304</v>
      </c>
      <c r="G5" s="5">
        <v>45720</v>
      </c>
      <c r="H5" s="6">
        <v>0.875</v>
      </c>
      <c r="I5" s="1">
        <v>1213960</v>
      </c>
      <c r="J5" s="3" t="s">
        <v>227</v>
      </c>
      <c r="K5" s="3" t="s">
        <v>228</v>
      </c>
      <c r="L5" s="3" t="s">
        <v>242</v>
      </c>
      <c r="M5" s="3" t="s">
        <v>246</v>
      </c>
      <c r="N5" s="2" t="s">
        <v>203</v>
      </c>
      <c r="O5" s="4" t="s">
        <v>233</v>
      </c>
      <c r="P5" s="4" t="s">
        <v>310</v>
      </c>
      <c r="Q5" s="7"/>
      <c r="R5" s="3"/>
      <c r="S5" s="3" t="s">
        <v>228</v>
      </c>
      <c r="T5" s="3" t="s">
        <v>301</v>
      </c>
      <c r="U5" s="7" t="s">
        <v>25</v>
      </c>
      <c r="V5" s="7" t="str">
        <f t="shared" si="0"/>
        <v xml:space="preserve"> 3/4 </v>
      </c>
      <c r="W5" s="7">
        <f t="shared" si="1"/>
        <v>-133</v>
      </c>
      <c r="X5" s="9" t="s">
        <v>251</v>
      </c>
      <c r="Y5" s="7">
        <v>2</v>
      </c>
      <c r="Z5" s="9" t="s">
        <v>166</v>
      </c>
    </row>
    <row r="6" spans="1:26" ht="19.5" x14ac:dyDescent="1">
      <c r="A6" s="2" t="s">
        <v>215</v>
      </c>
      <c r="B6" s="2">
        <v>2024</v>
      </c>
      <c r="C6" s="2" t="s">
        <v>216</v>
      </c>
      <c r="D6" s="3" t="s">
        <v>217</v>
      </c>
      <c r="E6" s="3" t="s">
        <v>312</v>
      </c>
      <c r="F6" s="2">
        <v>20250304</v>
      </c>
      <c r="G6" s="5">
        <v>45720</v>
      </c>
      <c r="H6" s="6">
        <v>0.875</v>
      </c>
      <c r="I6" s="1">
        <v>1213955</v>
      </c>
      <c r="J6" s="3" t="s">
        <v>229</v>
      </c>
      <c r="K6" s="3" t="s">
        <v>230</v>
      </c>
      <c r="L6" s="3" t="s">
        <v>252</v>
      </c>
      <c r="M6" s="3" t="s">
        <v>247</v>
      </c>
      <c r="N6" s="2" t="s">
        <v>203</v>
      </c>
      <c r="O6" s="4" t="s">
        <v>305</v>
      </c>
      <c r="P6" s="4" t="s">
        <v>311</v>
      </c>
      <c r="Q6" s="7"/>
      <c r="R6" s="3"/>
      <c r="S6" s="3" t="s">
        <v>231</v>
      </c>
      <c r="T6" s="3" t="s">
        <v>301</v>
      </c>
      <c r="U6" s="7" t="s">
        <v>32</v>
      </c>
      <c r="V6" s="7" t="str">
        <f t="shared" si="0"/>
        <v xml:space="preserve"> 7/20</v>
      </c>
      <c r="W6" s="7">
        <f t="shared" si="1"/>
        <v>-286</v>
      </c>
      <c r="X6" s="9" t="s">
        <v>250</v>
      </c>
      <c r="Y6" s="7">
        <v>2</v>
      </c>
      <c r="Z6" s="9" t="s">
        <v>169</v>
      </c>
    </row>
    <row r="7" spans="1:26" ht="19.5" x14ac:dyDescent="1">
      <c r="A7" s="2" t="s">
        <v>215</v>
      </c>
      <c r="B7" s="2">
        <v>2024</v>
      </c>
      <c r="C7" s="2" t="s">
        <v>216</v>
      </c>
      <c r="D7" s="3" t="s">
        <v>217</v>
      </c>
      <c r="E7" s="3" t="s">
        <v>312</v>
      </c>
      <c r="F7" s="2" t="str">
        <f t="shared" ref="F7:F11" ca="1" si="2">TEXT(TODAY(), "aaaammjj")</f>
        <v>20250322</v>
      </c>
      <c r="G7" s="5" t="str">
        <f t="shared" ref="G7:G11" ca="1" si="3">TEXT(TODAY(), "jj/mm/aaaa")</f>
        <v>22/03/2025</v>
      </c>
      <c r="H7" s="6">
        <v>0.875</v>
      </c>
      <c r="I7" s="1">
        <v>1213956</v>
      </c>
      <c r="J7" s="3" t="s">
        <v>218</v>
      </c>
      <c r="K7" s="3" t="s">
        <v>219</v>
      </c>
      <c r="L7" s="3" t="s">
        <v>239</v>
      </c>
      <c r="M7" s="3" t="s">
        <v>243</v>
      </c>
      <c r="N7" s="2" t="s">
        <v>203</v>
      </c>
      <c r="O7" s="4" t="s">
        <v>233</v>
      </c>
      <c r="P7" s="4" t="s">
        <v>234</v>
      </c>
      <c r="Q7" s="7"/>
      <c r="R7" s="3"/>
      <c r="S7" s="3" t="s">
        <v>218</v>
      </c>
      <c r="T7" s="3"/>
      <c r="U7" s="7" t="s">
        <v>106</v>
      </c>
      <c r="V7" s="7" t="str">
        <f t="shared" si="0"/>
        <v>33/50</v>
      </c>
      <c r="W7" s="7">
        <f t="shared" si="1"/>
        <v>-152</v>
      </c>
      <c r="X7" s="9" t="s">
        <v>192</v>
      </c>
      <c r="Y7" s="7">
        <v>1</v>
      </c>
      <c r="Z7" s="9" t="s">
        <v>166</v>
      </c>
    </row>
    <row r="8" spans="1:26" ht="19.5" x14ac:dyDescent="1">
      <c r="A8" s="2" t="s">
        <v>215</v>
      </c>
      <c r="B8" s="2">
        <v>2024</v>
      </c>
      <c r="C8" s="2" t="s">
        <v>216</v>
      </c>
      <c r="D8" s="3" t="s">
        <v>217</v>
      </c>
      <c r="E8" s="3" t="s">
        <v>312</v>
      </c>
      <c r="F8" s="2" t="str">
        <f t="shared" ca="1" si="2"/>
        <v>20250322</v>
      </c>
      <c r="G8" s="5" t="str">
        <f t="shared" ca="1" si="3"/>
        <v>22/03/2025</v>
      </c>
      <c r="H8" s="6">
        <v>0.875</v>
      </c>
      <c r="I8" s="1">
        <v>1213962</v>
      </c>
      <c r="J8" s="3" t="s">
        <v>222</v>
      </c>
      <c r="K8" s="3" t="s">
        <v>223</v>
      </c>
      <c r="L8" s="3" t="s">
        <v>240</v>
      </c>
      <c r="M8" s="3" t="s">
        <v>244</v>
      </c>
      <c r="N8" s="2" t="s">
        <v>204</v>
      </c>
      <c r="O8" s="4" t="s">
        <v>235</v>
      </c>
      <c r="P8" s="4" t="s">
        <v>236</v>
      </c>
      <c r="Q8" s="7"/>
      <c r="R8" s="3"/>
      <c r="S8" s="3" t="s">
        <v>232</v>
      </c>
      <c r="T8" s="3"/>
      <c r="U8" s="7" t="s">
        <v>24</v>
      </c>
      <c r="V8" s="7" t="str">
        <f t="shared" si="0"/>
        <v>11/25</v>
      </c>
      <c r="W8" s="7">
        <f t="shared" si="1"/>
        <v>-227</v>
      </c>
      <c r="X8" s="9" t="s">
        <v>248</v>
      </c>
      <c r="Y8" s="7">
        <v>3</v>
      </c>
      <c r="Z8" s="9" t="s">
        <v>167</v>
      </c>
    </row>
    <row r="9" spans="1:26" ht="19.5" x14ac:dyDescent="1">
      <c r="A9" s="2" t="s">
        <v>215</v>
      </c>
      <c r="B9" s="2">
        <v>2024</v>
      </c>
      <c r="C9" s="2" t="s">
        <v>216</v>
      </c>
      <c r="D9" s="3" t="s">
        <v>217</v>
      </c>
      <c r="E9" s="3" t="s">
        <v>312</v>
      </c>
      <c r="F9" s="2" t="str">
        <f t="shared" ca="1" si="2"/>
        <v>20250322</v>
      </c>
      <c r="G9" s="5" t="str">
        <f t="shared" ca="1" si="3"/>
        <v>22/03/2025</v>
      </c>
      <c r="H9" s="6">
        <v>0.875</v>
      </c>
      <c r="I9" s="1">
        <v>1213957</v>
      </c>
      <c r="J9" s="3" t="s">
        <v>224</v>
      </c>
      <c r="K9" s="3" t="s">
        <v>225</v>
      </c>
      <c r="L9" s="3" t="s">
        <v>241</v>
      </c>
      <c r="M9" s="3" t="s">
        <v>245</v>
      </c>
      <c r="N9" s="2" t="s">
        <v>204</v>
      </c>
      <c r="O9" s="4" t="s">
        <v>237</v>
      </c>
      <c r="P9" s="4" t="s">
        <v>238</v>
      </c>
      <c r="Q9" s="7"/>
      <c r="R9" s="3"/>
      <c r="S9" s="3" t="s">
        <v>226</v>
      </c>
      <c r="T9" s="3"/>
      <c r="U9" s="7" t="s">
        <v>24</v>
      </c>
      <c r="V9" s="7" t="str">
        <f t="shared" si="0"/>
        <v>11/25</v>
      </c>
      <c r="W9" s="7">
        <f t="shared" si="1"/>
        <v>-227</v>
      </c>
      <c r="X9" s="9" t="s">
        <v>249</v>
      </c>
      <c r="Y9" s="7">
        <v>3</v>
      </c>
      <c r="Z9" s="9" t="s">
        <v>168</v>
      </c>
    </row>
    <row r="10" spans="1:26" ht="19.5" x14ac:dyDescent="1">
      <c r="A10" s="2" t="s">
        <v>215</v>
      </c>
      <c r="B10" s="2">
        <v>2024</v>
      </c>
      <c r="C10" s="2" t="s">
        <v>216</v>
      </c>
      <c r="D10" s="3" t="s">
        <v>217</v>
      </c>
      <c r="E10" s="3" t="s">
        <v>312</v>
      </c>
      <c r="F10" s="2" t="str">
        <f t="shared" ca="1" si="2"/>
        <v>20250322</v>
      </c>
      <c r="G10" s="5" t="str">
        <f t="shared" ca="1" si="3"/>
        <v>22/03/2025</v>
      </c>
      <c r="H10" s="6">
        <v>0.875</v>
      </c>
      <c r="I10" s="1">
        <v>1213960</v>
      </c>
      <c r="J10" s="3" t="s">
        <v>227</v>
      </c>
      <c r="K10" s="3" t="s">
        <v>228</v>
      </c>
      <c r="L10" s="3" t="s">
        <v>242</v>
      </c>
      <c r="M10" s="3" t="s">
        <v>246</v>
      </c>
      <c r="N10" s="2" t="s">
        <v>202</v>
      </c>
      <c r="O10" s="4"/>
      <c r="P10" s="4"/>
      <c r="Q10" s="7"/>
      <c r="R10" s="3"/>
      <c r="S10" s="3" t="s">
        <v>228</v>
      </c>
      <c r="T10" s="3"/>
      <c r="U10" s="7" t="s">
        <v>25</v>
      </c>
      <c r="V10" s="7" t="str">
        <f t="shared" si="0"/>
        <v xml:space="preserve"> 3/4 </v>
      </c>
      <c r="W10" s="7">
        <f t="shared" si="1"/>
        <v>-133</v>
      </c>
      <c r="X10" s="9" t="s">
        <v>251</v>
      </c>
      <c r="Y10" s="7">
        <v>2</v>
      </c>
      <c r="Z10" s="9" t="s">
        <v>166</v>
      </c>
    </row>
    <row r="11" spans="1:26" ht="19.5" x14ac:dyDescent="1">
      <c r="A11" s="2" t="s">
        <v>215</v>
      </c>
      <c r="B11" s="2">
        <v>2024</v>
      </c>
      <c r="C11" s="2" t="s">
        <v>216</v>
      </c>
      <c r="D11" s="3" t="s">
        <v>217</v>
      </c>
      <c r="E11" s="3" t="s">
        <v>312</v>
      </c>
      <c r="F11" s="2" t="str">
        <f t="shared" ca="1" si="2"/>
        <v>20250322</v>
      </c>
      <c r="G11" s="5" t="str">
        <f t="shared" ca="1" si="3"/>
        <v>22/03/2025</v>
      </c>
      <c r="H11" s="6">
        <v>0.875</v>
      </c>
      <c r="I11" s="1">
        <v>1213955</v>
      </c>
      <c r="J11" s="3" t="s">
        <v>229</v>
      </c>
      <c r="K11" s="3" t="s">
        <v>230</v>
      </c>
      <c r="L11" s="3" t="s">
        <v>252</v>
      </c>
      <c r="M11" s="3" t="s">
        <v>247</v>
      </c>
      <c r="N11" s="2" t="s">
        <v>202</v>
      </c>
      <c r="O11" s="4"/>
      <c r="P11" s="4"/>
      <c r="Q11" s="7"/>
      <c r="R11" s="3"/>
      <c r="S11" s="3" t="s">
        <v>231</v>
      </c>
      <c r="T11" s="3"/>
      <c r="U11" s="7" t="s">
        <v>32</v>
      </c>
      <c r="V11" s="7" t="str">
        <f t="shared" si="0"/>
        <v xml:space="preserve"> 7/20</v>
      </c>
      <c r="W11" s="7">
        <f t="shared" si="1"/>
        <v>-286</v>
      </c>
      <c r="X11" s="9" t="s">
        <v>250</v>
      </c>
      <c r="Y11" s="7">
        <v>2</v>
      </c>
      <c r="Z11" s="9" t="s">
        <v>169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6155A-30C2-4596-B271-3F41E108216A}">
  <dimension ref="A1:Z21"/>
  <sheetViews>
    <sheetView workbookViewId="0">
      <selection activeCell="E20" sqref="E20"/>
    </sheetView>
  </sheetViews>
  <sheetFormatPr baseColWidth="10" defaultRowHeight="14.4" x14ac:dyDescent="0.55000000000000004"/>
  <cols>
    <col min="1" max="1" width="6.578125" bestFit="1" customWidth="1"/>
    <col min="2" max="2" width="9.26171875" bestFit="1" customWidth="1"/>
    <col min="3" max="3" width="20.15625" bestFit="1" customWidth="1"/>
    <col min="4" max="4" width="32.3125" customWidth="1"/>
    <col min="5" max="5" width="23.15625" bestFit="1" customWidth="1"/>
    <col min="6" max="6" width="25.41796875" bestFit="1" customWidth="1"/>
    <col min="7" max="7" width="15.62890625" bestFit="1" customWidth="1"/>
    <col min="8" max="8" width="13.1015625" bestFit="1" customWidth="1"/>
    <col min="9" max="9" width="12.62890625" bestFit="1" customWidth="1"/>
    <col min="10" max="10" width="23.734375" customWidth="1"/>
    <col min="11" max="13" width="14.7890625" customWidth="1"/>
    <col min="14" max="14" width="15.734375" bestFit="1" customWidth="1"/>
    <col min="15" max="15" width="13.1015625" bestFit="1" customWidth="1"/>
    <col min="16" max="16" width="14.7890625" bestFit="1" customWidth="1"/>
    <col min="19" max="19" width="33.15625" bestFit="1" customWidth="1"/>
    <col min="20" max="20" width="15.578125" bestFit="1" customWidth="1"/>
    <col min="24" max="24" width="59.20703125" bestFit="1" customWidth="1"/>
    <col min="26" max="26" width="15.3125" bestFit="1" customWidth="1"/>
  </cols>
  <sheetData>
    <row r="1" spans="1:26" ht="19.5" x14ac:dyDescent="1">
      <c r="A1" s="2" t="s">
        <v>162</v>
      </c>
      <c r="B1" s="2" t="s">
        <v>0</v>
      </c>
      <c r="C1" s="2" t="s">
        <v>1</v>
      </c>
      <c r="D1" s="3" t="s">
        <v>2</v>
      </c>
      <c r="E1" s="3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2" t="s">
        <v>201</v>
      </c>
      <c r="O1" s="4" t="s">
        <v>291</v>
      </c>
      <c r="P1" s="4" t="s">
        <v>292</v>
      </c>
      <c r="Q1" s="2" t="s">
        <v>211</v>
      </c>
      <c r="R1" s="3" t="s">
        <v>210</v>
      </c>
      <c r="S1" s="3" t="s">
        <v>209</v>
      </c>
      <c r="T1" s="3" t="s">
        <v>300</v>
      </c>
      <c r="U1" s="2" t="s">
        <v>198</v>
      </c>
      <c r="V1" s="2" t="s">
        <v>322</v>
      </c>
      <c r="W1" s="2" t="s">
        <v>323</v>
      </c>
      <c r="X1" s="2" t="s">
        <v>164</v>
      </c>
      <c r="Y1" s="2" t="s">
        <v>197</v>
      </c>
      <c r="Z1" s="2" t="s">
        <v>176</v>
      </c>
    </row>
    <row r="2" spans="1:26" ht="19.5" x14ac:dyDescent="1">
      <c r="A2" s="2" t="s">
        <v>253</v>
      </c>
      <c r="B2" s="2">
        <v>2025</v>
      </c>
      <c r="C2" s="2" t="s">
        <v>275</v>
      </c>
      <c r="D2" s="3" t="s">
        <v>313</v>
      </c>
      <c r="E2" s="3" t="s">
        <v>274</v>
      </c>
      <c r="F2" s="2">
        <v>20250303</v>
      </c>
      <c r="G2" s="5">
        <v>45719</v>
      </c>
      <c r="H2" s="6">
        <v>0.875</v>
      </c>
      <c r="I2" s="1">
        <v>1213956</v>
      </c>
      <c r="J2" s="3" t="s">
        <v>254</v>
      </c>
      <c r="K2" s="3" t="s">
        <v>255</v>
      </c>
      <c r="L2" s="3" t="s">
        <v>277</v>
      </c>
      <c r="M2" s="3" t="s">
        <v>285</v>
      </c>
      <c r="N2" s="2" t="s">
        <v>203</v>
      </c>
      <c r="O2" s="4" t="s">
        <v>205</v>
      </c>
      <c r="P2" s="4" t="s">
        <v>207</v>
      </c>
      <c r="Q2" s="7"/>
      <c r="R2" s="3"/>
      <c r="S2" s="3" t="s">
        <v>256</v>
      </c>
      <c r="T2" s="3" t="s">
        <v>301</v>
      </c>
      <c r="U2" s="7" t="s">
        <v>257</v>
      </c>
      <c r="V2" s="7" t="str">
        <f>TEXT((_xlfn.NUMBERVALUE(U2, ".", ","))-1, "??/??")</f>
        <v>69/67</v>
      </c>
      <c r="W2" s="7">
        <f>ROUND(IF(_xlfn.NUMBERVALUE(U2, ".", ",") &gt;= 2, (_xlfn.NUMBERVALUE(U2, ".", ",")-1)*100, -100/(_xlfn.NUMBERVALUE(U2, ".", ",")-1)),0)</f>
        <v>103</v>
      </c>
      <c r="X2" s="9" t="s">
        <v>269</v>
      </c>
      <c r="Y2" s="7">
        <v>3</v>
      </c>
      <c r="Z2" s="9" t="s">
        <v>166</v>
      </c>
    </row>
    <row r="3" spans="1:26" ht="19.5" x14ac:dyDescent="1">
      <c r="A3" s="2" t="s">
        <v>253</v>
      </c>
      <c r="B3" s="2">
        <v>2025</v>
      </c>
      <c r="C3" s="2" t="s">
        <v>275</v>
      </c>
      <c r="D3" s="3" t="s">
        <v>313</v>
      </c>
      <c r="E3" s="3" t="s">
        <v>274</v>
      </c>
      <c r="F3" s="2">
        <v>20250303</v>
      </c>
      <c r="G3" s="5">
        <v>45719</v>
      </c>
      <c r="H3" s="6">
        <v>0.875</v>
      </c>
      <c r="I3" s="1">
        <v>1213957</v>
      </c>
      <c r="J3" s="3" t="s">
        <v>258</v>
      </c>
      <c r="K3" s="3" t="s">
        <v>259</v>
      </c>
      <c r="L3" s="3" t="s">
        <v>278</v>
      </c>
      <c r="M3" s="3" t="s">
        <v>286</v>
      </c>
      <c r="N3" s="2" t="s">
        <v>203</v>
      </c>
      <c r="O3" s="4" t="s">
        <v>205</v>
      </c>
      <c r="P3" s="4" t="s">
        <v>207</v>
      </c>
      <c r="Q3" s="7"/>
      <c r="R3" s="3"/>
      <c r="S3" s="3" t="s">
        <v>297</v>
      </c>
      <c r="T3" s="3" t="s">
        <v>301</v>
      </c>
      <c r="U3" s="7" t="s">
        <v>24</v>
      </c>
      <c r="V3" s="7" t="str">
        <f t="shared" ref="V3:V21" si="0">TEXT((_xlfn.NUMBERVALUE(U3, ".", ","))-1, "??/??")</f>
        <v>11/25</v>
      </c>
      <c r="W3" s="7">
        <f t="shared" ref="W3:W21" si="1">ROUND(IF(_xlfn.NUMBERVALUE(U3, ".", ",") &gt;= 2, (_xlfn.NUMBERVALUE(U3, ".", ",")-1)*100, -100/(_xlfn.NUMBERVALUE(U3, ".", ",")-1)),0)</f>
        <v>-227</v>
      </c>
      <c r="X3" s="9" t="s">
        <v>270</v>
      </c>
      <c r="Y3" s="7">
        <v>3</v>
      </c>
      <c r="Z3" s="9" t="s">
        <v>167</v>
      </c>
    </row>
    <row r="4" spans="1:26" ht="19.5" x14ac:dyDescent="1">
      <c r="A4" s="2" t="s">
        <v>253</v>
      </c>
      <c r="B4" s="2">
        <v>2025</v>
      </c>
      <c r="C4" s="2" t="s">
        <v>275</v>
      </c>
      <c r="D4" s="3" t="s">
        <v>313</v>
      </c>
      <c r="E4" s="3" t="s">
        <v>274</v>
      </c>
      <c r="F4" s="2">
        <v>20250303</v>
      </c>
      <c r="G4" s="5">
        <v>45719</v>
      </c>
      <c r="H4" s="6">
        <v>0.875</v>
      </c>
      <c r="I4" s="1">
        <v>1213958</v>
      </c>
      <c r="J4" s="3" t="s">
        <v>260</v>
      </c>
      <c r="K4" s="3" t="s">
        <v>261</v>
      </c>
      <c r="L4" s="3" t="s">
        <v>293</v>
      </c>
      <c r="M4" s="3" t="s">
        <v>287</v>
      </c>
      <c r="N4" s="2" t="s">
        <v>203</v>
      </c>
      <c r="O4" s="4" t="s">
        <v>206</v>
      </c>
      <c r="P4" s="4" t="s">
        <v>205</v>
      </c>
      <c r="Q4" s="7"/>
      <c r="R4" s="3"/>
      <c r="S4" s="3" t="s">
        <v>262</v>
      </c>
      <c r="T4" s="3" t="s">
        <v>301</v>
      </c>
      <c r="U4" s="7" t="s">
        <v>268</v>
      </c>
      <c r="V4" s="7" t="str">
        <f t="shared" si="0"/>
        <v xml:space="preserve"> 4/5 </v>
      </c>
      <c r="W4" s="7">
        <f t="shared" si="1"/>
        <v>-125</v>
      </c>
      <c r="X4" s="9" t="s">
        <v>271</v>
      </c>
      <c r="Y4" s="7">
        <v>1</v>
      </c>
      <c r="Z4" s="9" t="s">
        <v>168</v>
      </c>
    </row>
    <row r="5" spans="1:26" ht="19.5" x14ac:dyDescent="1">
      <c r="A5" s="2" t="s">
        <v>253</v>
      </c>
      <c r="B5" s="2">
        <v>2025</v>
      </c>
      <c r="C5" s="2" t="s">
        <v>275</v>
      </c>
      <c r="D5" s="3" t="s">
        <v>313</v>
      </c>
      <c r="E5" s="3" t="s">
        <v>274</v>
      </c>
      <c r="F5" s="2">
        <v>20250304</v>
      </c>
      <c r="G5" s="5">
        <v>45720</v>
      </c>
      <c r="H5" s="6">
        <v>0.875</v>
      </c>
      <c r="I5" s="1">
        <v>1213959</v>
      </c>
      <c r="J5" s="3" t="s">
        <v>263</v>
      </c>
      <c r="K5" s="3" t="s">
        <v>264</v>
      </c>
      <c r="L5" s="3" t="s">
        <v>279</v>
      </c>
      <c r="M5" s="3" t="s">
        <v>294</v>
      </c>
      <c r="N5" s="2" t="s">
        <v>203</v>
      </c>
      <c r="O5" s="4" t="s">
        <v>205</v>
      </c>
      <c r="P5" s="4" t="s">
        <v>206</v>
      </c>
      <c r="Q5" s="7"/>
      <c r="R5" s="3"/>
      <c r="S5" s="3" t="s">
        <v>265</v>
      </c>
      <c r="T5" s="3" t="s">
        <v>301</v>
      </c>
      <c r="U5" s="7" t="s">
        <v>25</v>
      </c>
      <c r="V5" s="7" t="str">
        <f t="shared" si="0"/>
        <v xml:space="preserve"> 3/4 </v>
      </c>
      <c r="W5" s="7">
        <f t="shared" si="1"/>
        <v>-133</v>
      </c>
      <c r="X5" s="9" t="s">
        <v>272</v>
      </c>
      <c r="Y5" s="7">
        <v>2</v>
      </c>
      <c r="Z5" s="9" t="s">
        <v>166</v>
      </c>
    </row>
    <row r="6" spans="1:26" ht="19.5" x14ac:dyDescent="1">
      <c r="A6" s="2" t="s">
        <v>253</v>
      </c>
      <c r="B6" s="2">
        <v>2025</v>
      </c>
      <c r="C6" s="2" t="s">
        <v>275</v>
      </c>
      <c r="D6" s="3" t="s">
        <v>313</v>
      </c>
      <c r="E6" s="3" t="s">
        <v>274</v>
      </c>
      <c r="F6" s="2">
        <v>20250304</v>
      </c>
      <c r="G6" s="5">
        <v>45720</v>
      </c>
      <c r="H6" s="6">
        <v>0.875</v>
      </c>
      <c r="I6" s="1">
        <v>1213960</v>
      </c>
      <c r="J6" s="3" t="s">
        <v>266</v>
      </c>
      <c r="K6" s="3" t="s">
        <v>267</v>
      </c>
      <c r="L6" s="3" t="s">
        <v>280</v>
      </c>
      <c r="M6" s="3" t="s">
        <v>288</v>
      </c>
      <c r="N6" s="2" t="s">
        <v>203</v>
      </c>
      <c r="O6" s="4" t="s">
        <v>205</v>
      </c>
      <c r="P6" s="4" t="s">
        <v>206</v>
      </c>
      <c r="Q6" s="7"/>
      <c r="R6" s="3"/>
      <c r="S6" s="3" t="s">
        <v>267</v>
      </c>
      <c r="T6" s="3" t="s">
        <v>302</v>
      </c>
      <c r="U6" s="7" t="s">
        <v>32</v>
      </c>
      <c r="V6" s="7" t="str">
        <f t="shared" si="0"/>
        <v xml:space="preserve"> 7/20</v>
      </c>
      <c r="W6" s="7">
        <f t="shared" si="1"/>
        <v>-286</v>
      </c>
      <c r="X6" s="9" t="s">
        <v>273</v>
      </c>
      <c r="Y6" s="7">
        <v>2</v>
      </c>
      <c r="Z6" s="9" t="s">
        <v>169</v>
      </c>
    </row>
    <row r="7" spans="1:26" ht="19.5" x14ac:dyDescent="1">
      <c r="A7" s="2" t="s">
        <v>253</v>
      </c>
      <c r="B7" s="2">
        <v>2025</v>
      </c>
      <c r="C7" s="2" t="s">
        <v>275</v>
      </c>
      <c r="D7" s="3" t="s">
        <v>314</v>
      </c>
      <c r="E7" s="3" t="s">
        <v>276</v>
      </c>
      <c r="F7" s="2">
        <v>20250304</v>
      </c>
      <c r="G7" s="5">
        <v>45720</v>
      </c>
      <c r="H7" s="6">
        <v>0.875</v>
      </c>
      <c r="I7" s="1">
        <v>1213961</v>
      </c>
      <c r="J7" s="3" t="s">
        <v>254</v>
      </c>
      <c r="K7" s="3" t="s">
        <v>255</v>
      </c>
      <c r="L7" s="3" t="s">
        <v>281</v>
      </c>
      <c r="M7" s="3" t="s">
        <v>289</v>
      </c>
      <c r="N7" s="2" t="s">
        <v>203</v>
      </c>
      <c r="O7" s="4" t="s">
        <v>205</v>
      </c>
      <c r="P7" s="4" t="s">
        <v>207</v>
      </c>
      <c r="Q7" s="7"/>
      <c r="R7" s="3"/>
      <c r="S7" s="3" t="s">
        <v>256</v>
      </c>
      <c r="T7" s="3" t="s">
        <v>302</v>
      </c>
      <c r="U7" s="7" t="s">
        <v>257</v>
      </c>
      <c r="V7" s="7" t="str">
        <f t="shared" si="0"/>
        <v>69/67</v>
      </c>
      <c r="W7" s="7">
        <f t="shared" si="1"/>
        <v>103</v>
      </c>
      <c r="X7" s="9" t="s">
        <v>269</v>
      </c>
      <c r="Y7" s="7">
        <v>3</v>
      </c>
      <c r="Z7" s="9" t="s">
        <v>166</v>
      </c>
    </row>
    <row r="8" spans="1:26" ht="19.5" x14ac:dyDescent="1">
      <c r="A8" s="2" t="s">
        <v>253</v>
      </c>
      <c r="B8" s="2">
        <v>2025</v>
      </c>
      <c r="C8" s="2" t="s">
        <v>275</v>
      </c>
      <c r="D8" s="3" t="s">
        <v>314</v>
      </c>
      <c r="E8" s="3" t="s">
        <v>276</v>
      </c>
      <c r="F8" s="2">
        <v>20250304</v>
      </c>
      <c r="G8" s="5">
        <v>45720</v>
      </c>
      <c r="H8" s="6">
        <v>0.875</v>
      </c>
      <c r="I8" s="1">
        <v>1213962</v>
      </c>
      <c r="J8" s="3" t="s">
        <v>258</v>
      </c>
      <c r="K8" s="3" t="s">
        <v>259</v>
      </c>
      <c r="L8" s="3" t="s">
        <v>282</v>
      </c>
      <c r="M8" s="3" t="s">
        <v>294</v>
      </c>
      <c r="N8" s="2" t="s">
        <v>203</v>
      </c>
      <c r="O8" s="4" t="s">
        <v>207</v>
      </c>
      <c r="P8" s="4" t="s">
        <v>205</v>
      </c>
      <c r="Q8" s="7"/>
      <c r="R8" s="3"/>
      <c r="S8" s="3" t="s">
        <v>297</v>
      </c>
      <c r="T8" s="3" t="s">
        <v>301</v>
      </c>
      <c r="U8" s="7" t="s">
        <v>24</v>
      </c>
      <c r="V8" s="7" t="str">
        <f t="shared" si="0"/>
        <v>11/25</v>
      </c>
      <c r="W8" s="7">
        <f t="shared" si="1"/>
        <v>-227</v>
      </c>
      <c r="X8" s="9" t="s">
        <v>270</v>
      </c>
      <c r="Y8" s="7">
        <v>3</v>
      </c>
      <c r="Z8" s="9" t="s">
        <v>167</v>
      </c>
    </row>
    <row r="9" spans="1:26" ht="19.5" x14ac:dyDescent="1">
      <c r="A9" s="2" t="s">
        <v>253</v>
      </c>
      <c r="B9" s="2">
        <v>2025</v>
      </c>
      <c r="C9" s="2" t="s">
        <v>275</v>
      </c>
      <c r="D9" s="3" t="s">
        <v>314</v>
      </c>
      <c r="E9" s="3" t="s">
        <v>276</v>
      </c>
      <c r="F9" s="2">
        <v>20250304</v>
      </c>
      <c r="G9" s="5">
        <v>45720</v>
      </c>
      <c r="H9" s="6">
        <v>0.875</v>
      </c>
      <c r="I9" s="1">
        <v>1213963</v>
      </c>
      <c r="J9" s="3" t="s">
        <v>260</v>
      </c>
      <c r="K9" s="3" t="s">
        <v>261</v>
      </c>
      <c r="L9" s="3" t="s">
        <v>295</v>
      </c>
      <c r="M9" s="3" t="s">
        <v>290</v>
      </c>
      <c r="N9" s="2" t="s">
        <v>203</v>
      </c>
      <c r="O9" s="4" t="s">
        <v>206</v>
      </c>
      <c r="P9" s="4" t="s">
        <v>205</v>
      </c>
      <c r="Q9" s="7"/>
      <c r="R9" s="3"/>
      <c r="S9" s="3" t="s">
        <v>262</v>
      </c>
      <c r="T9" s="3" t="s">
        <v>301</v>
      </c>
      <c r="U9" s="7" t="s">
        <v>268</v>
      </c>
      <c r="V9" s="7" t="str">
        <f t="shared" si="0"/>
        <v xml:space="preserve"> 4/5 </v>
      </c>
      <c r="W9" s="7">
        <f t="shared" si="1"/>
        <v>-125</v>
      </c>
      <c r="X9" s="9" t="s">
        <v>271</v>
      </c>
      <c r="Y9" s="7">
        <v>1</v>
      </c>
      <c r="Z9" s="9" t="s">
        <v>168</v>
      </c>
    </row>
    <row r="10" spans="1:26" ht="19.5" x14ac:dyDescent="1">
      <c r="A10" s="2" t="s">
        <v>253</v>
      </c>
      <c r="B10" s="2">
        <v>2025</v>
      </c>
      <c r="C10" s="2" t="s">
        <v>275</v>
      </c>
      <c r="D10" s="3" t="s">
        <v>314</v>
      </c>
      <c r="E10" s="3" t="s">
        <v>276</v>
      </c>
      <c r="F10" s="2">
        <v>20250304</v>
      </c>
      <c r="G10" s="5">
        <v>45720</v>
      </c>
      <c r="H10" s="6">
        <v>0.875</v>
      </c>
      <c r="I10" s="1">
        <v>1213964</v>
      </c>
      <c r="J10" s="3" t="s">
        <v>263</v>
      </c>
      <c r="K10" s="3" t="s">
        <v>264</v>
      </c>
      <c r="L10" s="3" t="s">
        <v>283</v>
      </c>
      <c r="M10" s="3" t="s">
        <v>296</v>
      </c>
      <c r="N10" s="2" t="s">
        <v>203</v>
      </c>
      <c r="O10" s="4" t="s">
        <v>205</v>
      </c>
      <c r="P10" s="4" t="s">
        <v>207</v>
      </c>
      <c r="Q10" s="7"/>
      <c r="R10" s="3"/>
      <c r="S10" s="3" t="s">
        <v>265</v>
      </c>
      <c r="T10" s="3" t="s">
        <v>301</v>
      </c>
      <c r="U10" s="7" t="s">
        <v>25</v>
      </c>
      <c r="V10" s="7" t="str">
        <f t="shared" si="0"/>
        <v xml:space="preserve"> 3/4 </v>
      </c>
      <c r="W10" s="7">
        <f t="shared" si="1"/>
        <v>-133</v>
      </c>
      <c r="X10" s="9" t="s">
        <v>272</v>
      </c>
      <c r="Y10" s="7">
        <v>2</v>
      </c>
      <c r="Z10" s="9" t="s">
        <v>166</v>
      </c>
    </row>
    <row r="11" spans="1:26" ht="19.5" x14ac:dyDescent="1">
      <c r="A11" s="2" t="s">
        <v>253</v>
      </c>
      <c r="B11" s="2">
        <v>2025</v>
      </c>
      <c r="C11" s="2" t="s">
        <v>275</v>
      </c>
      <c r="D11" s="3" t="s">
        <v>314</v>
      </c>
      <c r="E11" s="3" t="s">
        <v>276</v>
      </c>
      <c r="F11" s="2">
        <v>20250304</v>
      </c>
      <c r="G11" s="5">
        <v>45720</v>
      </c>
      <c r="H11" s="6">
        <v>0.875</v>
      </c>
      <c r="I11" s="1">
        <v>1213965</v>
      </c>
      <c r="J11" s="3" t="s">
        <v>266</v>
      </c>
      <c r="K11" s="3" t="s">
        <v>267</v>
      </c>
      <c r="L11" s="3" t="s">
        <v>284</v>
      </c>
      <c r="M11" s="3" t="s">
        <v>290</v>
      </c>
      <c r="N11" s="2" t="s">
        <v>203</v>
      </c>
      <c r="O11" s="4" t="s">
        <v>205</v>
      </c>
      <c r="P11" s="4" t="s">
        <v>206</v>
      </c>
      <c r="Q11" s="7"/>
      <c r="R11" s="3"/>
      <c r="S11" s="3" t="s">
        <v>267</v>
      </c>
      <c r="T11" s="3" t="s">
        <v>301</v>
      </c>
      <c r="U11" s="7" t="s">
        <v>32</v>
      </c>
      <c r="V11" s="7" t="str">
        <f t="shared" si="0"/>
        <v xml:space="preserve"> 7/20</v>
      </c>
      <c r="W11" s="7">
        <f t="shared" si="1"/>
        <v>-286</v>
      </c>
      <c r="X11" s="9" t="s">
        <v>273</v>
      </c>
      <c r="Y11" s="7">
        <v>2</v>
      </c>
      <c r="Z11" s="9" t="s">
        <v>169</v>
      </c>
    </row>
    <row r="12" spans="1:26" ht="19.5" x14ac:dyDescent="1">
      <c r="A12" s="2" t="s">
        <v>253</v>
      </c>
      <c r="B12" s="2">
        <v>2025</v>
      </c>
      <c r="C12" s="2" t="s">
        <v>275</v>
      </c>
      <c r="D12" s="3" t="s">
        <v>313</v>
      </c>
      <c r="E12" s="3" t="s">
        <v>274</v>
      </c>
      <c r="F12" s="2" t="str">
        <f t="shared" ref="F12:F21" ca="1" si="2">TEXT(TODAY(), "aaaammjj")</f>
        <v>20250322</v>
      </c>
      <c r="G12" s="5" t="str">
        <f t="shared" ref="G12:G21" ca="1" si="3">TEXT(TODAY(), "jj/mm/aaaa")</f>
        <v>22/03/2025</v>
      </c>
      <c r="H12" s="6">
        <v>0.875</v>
      </c>
      <c r="I12" s="1">
        <v>1213956</v>
      </c>
      <c r="J12" s="3" t="s">
        <v>254</v>
      </c>
      <c r="K12" s="3" t="s">
        <v>255</v>
      </c>
      <c r="L12" s="3" t="s">
        <v>277</v>
      </c>
      <c r="M12" s="3" t="s">
        <v>285</v>
      </c>
      <c r="N12" s="2" t="s">
        <v>203</v>
      </c>
      <c r="O12" s="4" t="s">
        <v>205</v>
      </c>
      <c r="P12" s="4" t="s">
        <v>207</v>
      </c>
      <c r="Q12" s="7"/>
      <c r="R12" s="3"/>
      <c r="S12" s="3" t="s">
        <v>256</v>
      </c>
      <c r="T12" s="3"/>
      <c r="U12" s="7" t="s">
        <v>257</v>
      </c>
      <c r="V12" s="7" t="str">
        <f t="shared" si="0"/>
        <v>69/67</v>
      </c>
      <c r="W12" s="7">
        <f t="shared" si="1"/>
        <v>103</v>
      </c>
      <c r="X12" s="9" t="s">
        <v>269</v>
      </c>
      <c r="Y12" s="7">
        <v>3</v>
      </c>
      <c r="Z12" s="9" t="s">
        <v>166</v>
      </c>
    </row>
    <row r="13" spans="1:26" ht="19.5" x14ac:dyDescent="1">
      <c r="A13" s="2" t="s">
        <v>253</v>
      </c>
      <c r="B13" s="2">
        <v>2025</v>
      </c>
      <c r="C13" s="2" t="s">
        <v>275</v>
      </c>
      <c r="D13" s="3" t="s">
        <v>313</v>
      </c>
      <c r="E13" s="3" t="s">
        <v>274</v>
      </c>
      <c r="F13" s="2" t="str">
        <f t="shared" ca="1" si="2"/>
        <v>20250322</v>
      </c>
      <c r="G13" s="5" t="str">
        <f t="shared" ca="1" si="3"/>
        <v>22/03/2025</v>
      </c>
      <c r="H13" s="6">
        <v>0.875</v>
      </c>
      <c r="I13" s="1">
        <v>1213957</v>
      </c>
      <c r="J13" s="3" t="s">
        <v>258</v>
      </c>
      <c r="K13" s="3" t="s">
        <v>259</v>
      </c>
      <c r="L13" s="3" t="s">
        <v>278</v>
      </c>
      <c r="M13" s="3" t="s">
        <v>286</v>
      </c>
      <c r="N13" s="2" t="s">
        <v>204</v>
      </c>
      <c r="O13" s="4" t="s">
        <v>207</v>
      </c>
      <c r="P13" s="4" t="s">
        <v>207</v>
      </c>
      <c r="Q13" s="7"/>
      <c r="R13" s="3"/>
      <c r="S13" s="3" t="s">
        <v>297</v>
      </c>
      <c r="T13" s="3"/>
      <c r="U13" s="7" t="s">
        <v>24</v>
      </c>
      <c r="V13" s="7" t="str">
        <f t="shared" si="0"/>
        <v>11/25</v>
      </c>
      <c r="W13" s="7">
        <f t="shared" si="1"/>
        <v>-227</v>
      </c>
      <c r="X13" s="9" t="s">
        <v>270</v>
      </c>
      <c r="Y13" s="7">
        <v>3</v>
      </c>
      <c r="Z13" s="9" t="s">
        <v>167</v>
      </c>
    </row>
    <row r="14" spans="1:26" ht="19.5" x14ac:dyDescent="1">
      <c r="A14" s="2" t="s">
        <v>253</v>
      </c>
      <c r="B14" s="2">
        <v>2025</v>
      </c>
      <c r="C14" s="2" t="s">
        <v>275</v>
      </c>
      <c r="D14" s="3" t="s">
        <v>313</v>
      </c>
      <c r="E14" s="3" t="s">
        <v>274</v>
      </c>
      <c r="F14" s="2" t="str">
        <f t="shared" ca="1" si="2"/>
        <v>20250322</v>
      </c>
      <c r="G14" s="5" t="str">
        <f t="shared" ca="1" si="3"/>
        <v>22/03/2025</v>
      </c>
      <c r="H14" s="6">
        <v>0.875</v>
      </c>
      <c r="I14" s="1">
        <v>1213958</v>
      </c>
      <c r="J14" s="3" t="s">
        <v>260</v>
      </c>
      <c r="K14" s="3" t="s">
        <v>261</v>
      </c>
      <c r="L14" s="3" t="s">
        <v>293</v>
      </c>
      <c r="M14" s="3" t="s">
        <v>287</v>
      </c>
      <c r="N14" s="2" t="s">
        <v>204</v>
      </c>
      <c r="O14" s="4" t="s">
        <v>206</v>
      </c>
      <c r="P14" s="4" t="s">
        <v>207</v>
      </c>
      <c r="Q14" s="7"/>
      <c r="R14" s="3"/>
      <c r="S14" s="3" t="s">
        <v>262</v>
      </c>
      <c r="T14" s="3"/>
      <c r="U14" s="7" t="s">
        <v>268</v>
      </c>
      <c r="V14" s="7" t="str">
        <f t="shared" si="0"/>
        <v xml:space="preserve"> 4/5 </v>
      </c>
      <c r="W14" s="7">
        <f t="shared" si="1"/>
        <v>-125</v>
      </c>
      <c r="X14" s="9" t="s">
        <v>271</v>
      </c>
      <c r="Y14" s="7">
        <v>1</v>
      </c>
      <c r="Z14" s="9" t="s">
        <v>168</v>
      </c>
    </row>
    <row r="15" spans="1:26" ht="19.5" x14ac:dyDescent="1">
      <c r="A15" s="2" t="s">
        <v>253</v>
      </c>
      <c r="B15" s="2">
        <v>2025</v>
      </c>
      <c r="C15" s="2" t="s">
        <v>275</v>
      </c>
      <c r="D15" s="3" t="s">
        <v>313</v>
      </c>
      <c r="E15" s="3" t="s">
        <v>274</v>
      </c>
      <c r="F15" s="2" t="str">
        <f t="shared" ca="1" si="2"/>
        <v>20250322</v>
      </c>
      <c r="G15" s="5" t="str">
        <f t="shared" ca="1" si="3"/>
        <v>22/03/2025</v>
      </c>
      <c r="H15" s="6">
        <v>0.875</v>
      </c>
      <c r="I15" s="1">
        <v>1213959</v>
      </c>
      <c r="J15" s="3" t="s">
        <v>263</v>
      </c>
      <c r="K15" s="3" t="s">
        <v>264</v>
      </c>
      <c r="L15" s="3" t="s">
        <v>279</v>
      </c>
      <c r="M15" s="3" t="s">
        <v>294</v>
      </c>
      <c r="N15" s="2" t="s">
        <v>202</v>
      </c>
      <c r="O15" s="4"/>
      <c r="P15" s="4"/>
      <c r="Q15" s="7"/>
      <c r="R15" s="3"/>
      <c r="S15" s="3" t="s">
        <v>265</v>
      </c>
      <c r="T15" s="3"/>
      <c r="U15" s="7" t="s">
        <v>25</v>
      </c>
      <c r="V15" s="7" t="str">
        <f t="shared" si="0"/>
        <v xml:space="preserve"> 3/4 </v>
      </c>
      <c r="W15" s="7">
        <f t="shared" si="1"/>
        <v>-133</v>
      </c>
      <c r="X15" s="9" t="s">
        <v>272</v>
      </c>
      <c r="Y15" s="7">
        <v>2</v>
      </c>
      <c r="Z15" s="9" t="s">
        <v>166</v>
      </c>
    </row>
    <row r="16" spans="1:26" ht="19.5" x14ac:dyDescent="1">
      <c r="A16" s="2" t="s">
        <v>253</v>
      </c>
      <c r="B16" s="2">
        <v>2025</v>
      </c>
      <c r="C16" s="2" t="s">
        <v>275</v>
      </c>
      <c r="D16" s="3" t="s">
        <v>313</v>
      </c>
      <c r="E16" s="3" t="s">
        <v>274</v>
      </c>
      <c r="F16" s="2" t="str">
        <f t="shared" ca="1" si="2"/>
        <v>20250322</v>
      </c>
      <c r="G16" s="5" t="str">
        <f t="shared" ca="1" si="3"/>
        <v>22/03/2025</v>
      </c>
      <c r="H16" s="6">
        <v>0.875</v>
      </c>
      <c r="I16" s="1">
        <v>1213960</v>
      </c>
      <c r="J16" s="3" t="s">
        <v>266</v>
      </c>
      <c r="K16" s="3" t="s">
        <v>267</v>
      </c>
      <c r="L16" s="3" t="s">
        <v>280</v>
      </c>
      <c r="M16" s="3" t="s">
        <v>288</v>
      </c>
      <c r="N16" s="2" t="s">
        <v>202</v>
      </c>
      <c r="O16" s="4"/>
      <c r="P16" s="4"/>
      <c r="Q16" s="7"/>
      <c r="R16" s="3"/>
      <c r="S16" s="3" t="s">
        <v>267</v>
      </c>
      <c r="T16" s="3"/>
      <c r="U16" s="7" t="s">
        <v>32</v>
      </c>
      <c r="V16" s="7" t="str">
        <f t="shared" si="0"/>
        <v xml:space="preserve"> 7/20</v>
      </c>
      <c r="W16" s="7">
        <f t="shared" si="1"/>
        <v>-286</v>
      </c>
      <c r="X16" s="9" t="s">
        <v>273</v>
      </c>
      <c r="Y16" s="7">
        <v>2</v>
      </c>
      <c r="Z16" s="9" t="s">
        <v>169</v>
      </c>
    </row>
    <row r="17" spans="1:26" ht="19.5" x14ac:dyDescent="1">
      <c r="A17" s="2" t="s">
        <v>253</v>
      </c>
      <c r="B17" s="2">
        <v>2025</v>
      </c>
      <c r="C17" s="2" t="s">
        <v>275</v>
      </c>
      <c r="D17" s="3" t="s">
        <v>314</v>
      </c>
      <c r="E17" s="3" t="s">
        <v>276</v>
      </c>
      <c r="F17" s="2" t="str">
        <f t="shared" ca="1" si="2"/>
        <v>20250322</v>
      </c>
      <c r="G17" s="5" t="str">
        <f t="shared" ca="1" si="3"/>
        <v>22/03/2025</v>
      </c>
      <c r="H17" s="6">
        <v>0.875</v>
      </c>
      <c r="I17" s="1">
        <v>1213961</v>
      </c>
      <c r="J17" s="3" t="s">
        <v>254</v>
      </c>
      <c r="K17" s="3" t="s">
        <v>255</v>
      </c>
      <c r="L17" s="3" t="s">
        <v>281</v>
      </c>
      <c r="M17" s="3" t="s">
        <v>289</v>
      </c>
      <c r="N17" s="2" t="s">
        <v>203</v>
      </c>
      <c r="O17" s="4" t="s">
        <v>205</v>
      </c>
      <c r="P17" s="4" t="s">
        <v>207</v>
      </c>
      <c r="Q17" s="7"/>
      <c r="R17" s="3"/>
      <c r="S17" s="3" t="s">
        <v>256</v>
      </c>
      <c r="T17" s="3"/>
      <c r="U17" s="7" t="s">
        <v>257</v>
      </c>
      <c r="V17" s="7" t="str">
        <f t="shared" si="0"/>
        <v>69/67</v>
      </c>
      <c r="W17" s="7">
        <f t="shared" si="1"/>
        <v>103</v>
      </c>
      <c r="X17" s="9" t="s">
        <v>269</v>
      </c>
      <c r="Y17" s="7">
        <v>3</v>
      </c>
      <c r="Z17" s="9" t="s">
        <v>166</v>
      </c>
    </row>
    <row r="18" spans="1:26" ht="19.5" x14ac:dyDescent="1">
      <c r="A18" s="2" t="s">
        <v>253</v>
      </c>
      <c r="B18" s="2">
        <v>2025</v>
      </c>
      <c r="C18" s="2" t="s">
        <v>275</v>
      </c>
      <c r="D18" s="3" t="s">
        <v>314</v>
      </c>
      <c r="E18" s="3" t="s">
        <v>276</v>
      </c>
      <c r="F18" s="2" t="str">
        <f t="shared" ca="1" si="2"/>
        <v>20250322</v>
      </c>
      <c r="G18" s="5" t="str">
        <f t="shared" ca="1" si="3"/>
        <v>22/03/2025</v>
      </c>
      <c r="H18" s="6">
        <v>0.875</v>
      </c>
      <c r="I18" s="1">
        <v>1213962</v>
      </c>
      <c r="J18" s="3" t="s">
        <v>258</v>
      </c>
      <c r="K18" s="3" t="s">
        <v>259</v>
      </c>
      <c r="L18" s="3" t="s">
        <v>282</v>
      </c>
      <c r="M18" s="3" t="s">
        <v>294</v>
      </c>
      <c r="N18" s="2" t="s">
        <v>204</v>
      </c>
      <c r="O18" s="4" t="s">
        <v>207</v>
      </c>
      <c r="P18" s="4" t="s">
        <v>207</v>
      </c>
      <c r="Q18" s="7"/>
      <c r="R18" s="3"/>
      <c r="S18" s="3" t="s">
        <v>297</v>
      </c>
      <c r="T18" s="3"/>
      <c r="U18" s="7" t="s">
        <v>24</v>
      </c>
      <c r="V18" s="7" t="str">
        <f t="shared" si="0"/>
        <v>11/25</v>
      </c>
      <c r="W18" s="7">
        <f t="shared" si="1"/>
        <v>-227</v>
      </c>
      <c r="X18" s="9" t="s">
        <v>270</v>
      </c>
      <c r="Y18" s="7">
        <v>3</v>
      </c>
      <c r="Z18" s="9" t="s">
        <v>167</v>
      </c>
    </row>
    <row r="19" spans="1:26" ht="19.5" x14ac:dyDescent="1">
      <c r="A19" s="2" t="s">
        <v>253</v>
      </c>
      <c r="B19" s="2">
        <v>2025</v>
      </c>
      <c r="C19" s="2" t="s">
        <v>275</v>
      </c>
      <c r="D19" s="3" t="s">
        <v>314</v>
      </c>
      <c r="E19" s="3" t="s">
        <v>276</v>
      </c>
      <c r="F19" s="2" t="str">
        <f t="shared" ca="1" si="2"/>
        <v>20250322</v>
      </c>
      <c r="G19" s="5" t="str">
        <f t="shared" ca="1" si="3"/>
        <v>22/03/2025</v>
      </c>
      <c r="H19" s="6">
        <v>0.875</v>
      </c>
      <c r="I19" s="1">
        <v>1213963</v>
      </c>
      <c r="J19" s="3" t="s">
        <v>260</v>
      </c>
      <c r="K19" s="3" t="s">
        <v>261</v>
      </c>
      <c r="L19" s="3" t="s">
        <v>295</v>
      </c>
      <c r="M19" s="3" t="s">
        <v>290</v>
      </c>
      <c r="N19" s="2" t="s">
        <v>204</v>
      </c>
      <c r="O19" s="4" t="s">
        <v>206</v>
      </c>
      <c r="P19" s="4" t="s">
        <v>207</v>
      </c>
      <c r="Q19" s="7"/>
      <c r="R19" s="3"/>
      <c r="S19" s="3" t="s">
        <v>262</v>
      </c>
      <c r="T19" s="3"/>
      <c r="U19" s="7" t="s">
        <v>268</v>
      </c>
      <c r="V19" s="7" t="str">
        <f t="shared" si="0"/>
        <v xml:space="preserve"> 4/5 </v>
      </c>
      <c r="W19" s="7">
        <f t="shared" si="1"/>
        <v>-125</v>
      </c>
      <c r="X19" s="9" t="s">
        <v>271</v>
      </c>
      <c r="Y19" s="7">
        <v>1</v>
      </c>
      <c r="Z19" s="9" t="s">
        <v>168</v>
      </c>
    </row>
    <row r="20" spans="1:26" ht="19.5" x14ac:dyDescent="1">
      <c r="A20" s="2" t="s">
        <v>253</v>
      </c>
      <c r="B20" s="2">
        <v>2025</v>
      </c>
      <c r="C20" s="2" t="s">
        <v>275</v>
      </c>
      <c r="D20" s="3" t="s">
        <v>314</v>
      </c>
      <c r="E20" s="3" t="s">
        <v>276</v>
      </c>
      <c r="F20" s="2" t="str">
        <f t="shared" ca="1" si="2"/>
        <v>20250322</v>
      </c>
      <c r="G20" s="5" t="str">
        <f t="shared" ca="1" si="3"/>
        <v>22/03/2025</v>
      </c>
      <c r="H20" s="6">
        <v>0.875</v>
      </c>
      <c r="I20" s="1">
        <v>1213964</v>
      </c>
      <c r="J20" s="3" t="s">
        <v>263</v>
      </c>
      <c r="K20" s="3" t="s">
        <v>264</v>
      </c>
      <c r="L20" s="3" t="s">
        <v>283</v>
      </c>
      <c r="M20" s="3" t="s">
        <v>296</v>
      </c>
      <c r="N20" s="2" t="s">
        <v>202</v>
      </c>
      <c r="O20" s="4"/>
      <c r="P20" s="4"/>
      <c r="Q20" s="7"/>
      <c r="R20" s="3"/>
      <c r="S20" s="3" t="s">
        <v>265</v>
      </c>
      <c r="T20" s="3"/>
      <c r="U20" s="7" t="s">
        <v>25</v>
      </c>
      <c r="V20" s="7" t="str">
        <f t="shared" si="0"/>
        <v xml:space="preserve"> 3/4 </v>
      </c>
      <c r="W20" s="7">
        <f t="shared" si="1"/>
        <v>-133</v>
      </c>
      <c r="X20" s="9" t="s">
        <v>272</v>
      </c>
      <c r="Y20" s="7">
        <v>2</v>
      </c>
      <c r="Z20" s="9" t="s">
        <v>166</v>
      </c>
    </row>
    <row r="21" spans="1:26" ht="19.5" x14ac:dyDescent="1">
      <c r="A21" s="2" t="s">
        <v>253</v>
      </c>
      <c r="B21" s="2">
        <v>2025</v>
      </c>
      <c r="C21" s="2" t="s">
        <v>275</v>
      </c>
      <c r="D21" s="3" t="s">
        <v>314</v>
      </c>
      <c r="E21" s="3" t="s">
        <v>276</v>
      </c>
      <c r="F21" s="2" t="str">
        <f t="shared" ca="1" si="2"/>
        <v>20250322</v>
      </c>
      <c r="G21" s="5" t="str">
        <f t="shared" ca="1" si="3"/>
        <v>22/03/2025</v>
      </c>
      <c r="H21" s="6">
        <v>0.875</v>
      </c>
      <c r="I21" s="1">
        <v>1213965</v>
      </c>
      <c r="J21" s="3" t="s">
        <v>266</v>
      </c>
      <c r="K21" s="3" t="s">
        <v>267</v>
      </c>
      <c r="L21" s="3" t="s">
        <v>284</v>
      </c>
      <c r="M21" s="3" t="s">
        <v>290</v>
      </c>
      <c r="N21" s="2" t="s">
        <v>202</v>
      </c>
      <c r="O21" s="4"/>
      <c r="P21" s="4"/>
      <c r="Q21" s="7"/>
      <c r="R21" s="3"/>
      <c r="S21" s="3" t="s">
        <v>267</v>
      </c>
      <c r="T21" s="3"/>
      <c r="U21" s="7" t="s">
        <v>32</v>
      </c>
      <c r="V21" s="7" t="str">
        <f t="shared" si="0"/>
        <v xml:space="preserve"> 7/20</v>
      </c>
      <c r="W21" s="7">
        <f t="shared" si="1"/>
        <v>-286</v>
      </c>
      <c r="X21" s="9" t="s">
        <v>273</v>
      </c>
      <c r="Y21" s="7">
        <v>2</v>
      </c>
      <c r="Z21" s="9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football</vt:lpstr>
      <vt:lpstr>nba</vt:lpstr>
      <vt:lpstr>tennis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Aleksandar Mijailovic</dc:creator>
  <cp:lastModifiedBy>Aleksandar Mijailovic</cp:lastModifiedBy>
  <dcterms:created xsi:type="dcterms:W3CDTF">2025-03-03T14:43:55Z</dcterms:created>
  <dcterms:modified xsi:type="dcterms:W3CDTF">2025-03-22T18:38:21Z</dcterms:modified>
</cp:coreProperties>
</file>